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40" yWindow="90" windowWidth="9600" windowHeight="12015" activeTab="0"/>
  </bookViews>
  <sheets>
    <sheet name="РРО на 01.01.2019" sheetId="1" r:id="rId1"/>
  </sheets>
  <definedNames>
    <definedName name="_xlnm._FilterDatabase" localSheetId="0" hidden="1">'РРО на 01.01.2019'!$A$11:$CJ$161</definedName>
    <definedName name="_xlnm.Print_Area" localSheetId="0">'РРО на 01.01.2019'!$A$1:$M$166</definedName>
  </definedNames>
  <calcPr fullCalcOnLoad="1"/>
</workbook>
</file>

<file path=xl/sharedStrings.xml><?xml version="1.0" encoding="utf-8"?>
<sst xmlns="http://schemas.openxmlformats.org/spreadsheetml/2006/main" count="953" uniqueCount="470">
  <si>
    <t>4.6.2.1.2. осуществление контроля за исполнением бюджета поселения</t>
  </si>
  <si>
    <t>4.6.2.1.2.1. 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</si>
  <si>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05    10</t>
  </si>
  <si>
    <t>01   03</t>
  </si>
  <si>
    <t>4.6.2.1.9.1.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</si>
  <si>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4.1.1.48.1. Организация мероприятий, направленных на профилактику и противодействие коррупции в МО Сертолово</t>
  </si>
  <si>
    <t xml:space="preserve">Постановление администрации МО Сертолово от 18.11.2016 № 520 "Об утверждении МП "Безопасный город Сертолово" на 2017-2019 годы" </t>
  </si>
  <si>
    <t>Постановление администрации МО Сертолово от 01.11.2016 № 505 "Об утверждении МП Сертолово "Благоустроенный город Сертолово" на 2017-2022 годы"</t>
  </si>
  <si>
    <t>Постановление администрации МО Сертолово от 12.11.2018 № 415 "Об утверждении муниципальной программы "Устойчивое развитие территории МО Сертолово" на 2019-2023</t>
  </si>
  <si>
    <t>Постановление администрации МО Сертолово от 07.12.2015 № 616 "Об утверждении муниципальной программы "Устойчивое развитие территории МО Сертолово" на 2016-2018</t>
  </si>
  <si>
    <t>4.1.1.28.1. Расходы на оплату электроэнергии для уличного освещения</t>
  </si>
  <si>
    <t>4.1.1.28.2. Содержание и текущий ремонт сетей уличного освещения города Сертолово</t>
  </si>
  <si>
    <t xml:space="preserve"> Постановление администрации МО Сертолово от 18.11.2016 № 520 "Об утверждении МП "Безопасный город Сертолово" на 2017-2019 годы", постановление администрации МО Сертолово от 30.09.2011г. № 255 "О создании народной дружины в МО Сертолово"</t>
  </si>
  <si>
    <t>Решение совета депутатов МО Сертолово от 27.06.2011г. № 33 "Об утверждении Положения об администрации МО Сертолово ВМР ЛО"</t>
  </si>
  <si>
    <t>Постановление администрации МО Сертолово от 10.01.2006 № 1 "Об утверждении "Положения о Комитете финансов и экономики администрации МО Сертолово"</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</si>
  <si>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</si>
  <si>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4.1.1.34.организация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</si>
  <si>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разд.1 п.1.1</t>
  </si>
  <si>
    <t>разд.2 п.2.1</t>
  </si>
  <si>
    <t>разд.3 в целом</t>
  </si>
  <si>
    <t xml:space="preserve">Постановление администрации от 18.11.2016 № 520 "Об утверждении МП "Безопасный город Сертолово" на 2017-2019 годы" </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</si>
  <si>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</si>
  <si>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</si>
  <si>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</si>
  <si>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4.1.1.31.1. Внесение изменений в генеральный план и правила землепользования и застройки МО Сертолово</t>
  </si>
  <si>
    <t>4.1.1.31.2. Разработка карт (планов) объектов землеустройства МО Сертолово</t>
  </si>
  <si>
    <t>4.1.1.33 организация ритуальных услуг и содержание мест захоронения</t>
  </si>
  <si>
    <t>5035</t>
  </si>
  <si>
    <t>4.1.1.33.1. Субсидии на формирование (увеличение) уставного фонда муниципальных унитарных предприятия МО Сертолово</t>
  </si>
  <si>
    <t>5036</t>
  </si>
  <si>
    <t xml:space="preserve">4.1.1.34.1. Подготовка населения и организаций к действиям в чрезвычайной ситуации в мирное и военное время </t>
  </si>
  <si>
    <t>5042</t>
  </si>
  <si>
    <t>4.1.1.40. содействие развитию и создание условий для развития малого и среднего предпринимательства</t>
  </si>
  <si>
    <t>4.1.1.40.1.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</si>
  <si>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 xml:space="preserve">Постановление администрации МО Сертолово от 21.10.2016 г. № 473 "Об утверждении МП "Молодое поколение МО Сертолово" на 2017- 2019 годы" </t>
  </si>
  <si>
    <t>Постановление администрации от 21.11.2016г. № 528 "Об утверждении МП "Профилактика и противодействие коррупции в МО Сертолово ВМР ЛО" на 2017-2019 годы"</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</si>
  <si>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</si>
  <si>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</si>
  <si>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Единица измерения: тыс. руб. (с точностью до первого десятичного знака)</t>
  </si>
  <si>
    <t>Код расхода по БК</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</si>
  <si>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 чрезвычайных ситуаций"</t>
  </si>
  <si>
    <t>Постановление администрации МО Сертолово от 21.10.2016 № 474 "Об утверждении МП Сертолово "Развитие культуры в МО Сертолово" на 2017-2019 годы"</t>
  </si>
  <si>
    <t>1.4.2.39.1.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</si>
  <si>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1.4.2.39.2.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</si>
  <si>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t>Итого расходных обязательств муниципальных образований</t>
  </si>
  <si>
    <t>12</t>
  </si>
  <si>
    <t>14</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</si>
  <si>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</si>
  <si>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</si>
  <si>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4.1.1.4.1. Строительство двухтрубной системы горячего водоснабжения</t>
  </si>
  <si>
    <t>4.1.1.4.2. Строительство КНС и напорных канализационных коллекторов от мкр. Черная Речка до ГКНС в г. Сертолово</t>
  </si>
  <si>
    <t>4.1.1.4.3. Строительство КНС и напорных канализационных коллекторов от мкр. Черная Речка до ГКНС в г. Сертолово (обл.)</t>
  </si>
  <si>
    <t>4.1.1.4.4. Расходы на техническое обслуживание, текущий ремонт газораспределительной сети в мкр. Чёрная Речка города Сертолово</t>
  </si>
  <si>
    <t>Объем средств на исполнение расходного обязательства</t>
  </si>
  <si>
    <t>номер статьи (подстатьи), пункта (подпункта)</t>
  </si>
  <si>
    <t>по факту исполнения</t>
  </si>
  <si>
    <t>4.2.20.1. Замена оборудования внутридомовых инженерных систем, исчерпавшего нормативный срок эксплуатации</t>
  </si>
  <si>
    <t>4.2.20.2. Получение энергетических паспортов зданий, многоквартирных домов</t>
  </si>
  <si>
    <t>4.2.20.3. Утепление фасадов многоквартирных домов</t>
  </si>
  <si>
    <t>4.2.20.4. Установка и замена индивидуальных приборов учета коммунальных ресурсов в муниципальных жилых помещениях</t>
  </si>
  <si>
    <t>4.6.2.1.5.2. Софинансирование на поддержку граждан, нуждающихся в улучшении жилищных условий на компенсацию расходов по уплате процентов по ипотечным жилищным кредитам (обл)</t>
  </si>
  <si>
    <t>4.6.2.1.5.5 Софинансирование на жилье для молодежи (местный бюджет)</t>
  </si>
  <si>
    <t xml:space="preserve">4.6.2.1.5.6 Иные межбюджетные трансферты бюджету МО «Всеволожский муниципальный район» Ленинградской области на реализацию переданных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домов пригодными (непригодными) для проживания граждан на территории МО Сертолово </t>
  </si>
  <si>
    <t>Постановление администрации МО Сертолово от 12.05.2014 № 215 "Об утверждении "Положения о КУМИ МО Сертолово"</t>
  </si>
  <si>
    <t xml:space="preserve"> Решение Совета депутатов от 19.04.2011 № 19 "О принятии Устава МО Сертолово"</t>
  </si>
  <si>
    <t>ст. 8</t>
  </si>
  <si>
    <t>27.06.2011 - "не установлена"</t>
  </si>
  <si>
    <t>п. 1.7, п.3.24</t>
  </si>
  <si>
    <t>12.05.2014 - "не установлена"</t>
  </si>
  <si>
    <t>ст.29 п. 5</t>
  </si>
  <si>
    <t>Постановление администрации МО Сертолово от 27.04.2012 № 131 "Об утверждении Устава Сертоловского муниципального учреждения "Развитие"</t>
  </si>
  <si>
    <t>п.1. п.1.10</t>
  </si>
  <si>
    <t>Постановление администрации МО Сертолово от 01.11.2018 № 401 "Об утверждении МП "Информирование населения о деятельности органов местного самоуправления МО Сертолово" на 2019-2021 годы</t>
  </si>
  <si>
    <t>Федеральный закон от 06.10.2003 № 131-ФЗ "Об общих принципах организации местного самоуправления в Российской Федерации, Решение совета депутатов администрации МО Сертолов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</si>
  <si>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Наименование полномочия,
расходного обязательства</t>
  </si>
  <si>
    <t>Код строки</t>
  </si>
  <si>
    <t>наименование,
номер
и дата</t>
  </si>
  <si>
    <t>И.В. Карачёва</t>
  </si>
  <si>
    <t>4.7. Условно утвержденные расходы на первый и второй год планового периода в соответсвии с решением о местном бюджете</t>
  </si>
  <si>
    <t>6400</t>
  </si>
  <si>
    <t>4.2.Расходные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</si>
  <si>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разд.1 п.4</t>
  </si>
  <si>
    <t>11.12.2015 - "не установлена"</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</si>
  <si>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</si>
  <si>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</si>
  <si>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4.4.1.3. на осуществление воинского учета на территориях, на которых отсутствуют структурные подразделения военных комиссариатов</t>
  </si>
  <si>
    <t>5700</t>
  </si>
  <si>
    <t>5800</t>
  </si>
  <si>
    <t>04</t>
  </si>
  <si>
    <t>01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</si>
  <si>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</si>
  <si>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</si>
  <si>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5500</t>
  </si>
  <si>
    <t>Постановление администрации МО Сертолово от 21.10.2016 № 475 "Об утверждении "Развитие физической культуры и спорта в МО Сертолово" на 2017-2019 годы"</t>
  </si>
  <si>
    <t>4.1.1.4.5.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</si>
  <si>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4.1.1.4.6. Проектирование системы водоотведения дождевых вод на территории города Сертолово</t>
  </si>
  <si>
    <t>4.1.1.4.7.Актуализация схем теплоснабжения, водоснабжения и водоотведения на территории МО Сертолово с учетом перспективы развития</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</si>
  <si>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</si>
  <si>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</si>
  <si>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4.1.1.6.1. Содержание улично-дорожной сети на территории города Сертолово</t>
  </si>
  <si>
    <t>4.1.1.6.2. Обеспечение безопасности дорожного движения на территории города Сертолово</t>
  </si>
  <si>
    <t>4.1.1.6.3. Текущий ремонт дворовых территорий многоквартирных домов, проездов к дворовым территориям многоквартирных домов города Сертолово</t>
  </si>
  <si>
    <t>4.1.1.6.4. Капитальный ремонт автомобильных дорог общего пользования местного значения</t>
  </si>
  <si>
    <t>4.1.1.6.5. Капитальный ремонт и ремонт автомобильных дорог общего пользования местного значения (областной бюджет)</t>
  </si>
  <si>
    <t>4.2.17..2. Субсидия АУ "Редакция газеты "Петербургский рубеж" на выполнение муниципального задания на публикацию НПА и информирование населения о деятельности ОМСУ МО Сертолово</t>
  </si>
  <si>
    <t>5220</t>
  </si>
  <si>
    <t>5701</t>
  </si>
  <si>
    <t>5704</t>
  </si>
  <si>
    <t>Постановление администрации МО Сертолово от 13.11.2015 № 566 "Об утверждении МП "Информирование населения о деятельности органов местного самоуправления МО Сертолово" на 2016-2018 годы</t>
  </si>
  <si>
    <t>4.6.2.1.5.4.Софинансирование на жилье для молодежи (обл.)</t>
  </si>
  <si>
    <t xml:space="preserve">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t>
  </si>
  <si>
    <t xml:space="preserve">Закон ЛО от 13.10.2006 № 116-оз "О наделении ОМСУ МО Ленобласти отдельными гос.полномочиями Ленобласти в сфере административных правоотношений" </t>
  </si>
  <si>
    <t>02</t>
  </si>
  <si>
    <t>05</t>
  </si>
  <si>
    <t>03</t>
  </si>
  <si>
    <t>раздел</t>
  </si>
  <si>
    <t>подраздел</t>
  </si>
  <si>
    <t xml:space="preserve">плановый период </t>
  </si>
  <si>
    <t>2021 год</t>
  </si>
  <si>
    <t>утвержденные бюджетные назначения</t>
  </si>
  <si>
    <t>Решение совета депутатов МО Сертолово от 19.04.2011 № 22 "Об утверждении Положения "Об организации газоснабжения населения МО Сертолово"</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</si>
  <si>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</si>
  <si>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</si>
  <si>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13</t>
  </si>
  <si>
    <t>11</t>
  </si>
  <si>
    <t xml:space="preserve"> 4.1.1.3. владение, пользование и распоряжение имуществом, находящимся в муниципальной собственности городского поселения</t>
  </si>
  <si>
    <t>5005</t>
  </si>
  <si>
    <t xml:space="preserve"> 4.1.1.3.1. Прочие выплаты по обязательствам муниципального образования</t>
  </si>
  <si>
    <t xml:space="preserve"> 4.1.1.3.2. Оценка недвижимости, признание прав и регулирование отношений по муниципальной собственности</t>
  </si>
  <si>
    <t xml:space="preserve"> 4.1.1.3.3. Содержаниее и обслуживаниие объектов имущества казны МО Сертолово</t>
  </si>
  <si>
    <t>21.04.2011 - "не установлена"</t>
  </si>
  <si>
    <t>Правовое основание финансового обеспечения и расходования средств муниципального образования</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</si>
  <si>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</si>
  <si>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</si>
  <si>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4.1.1.1.1. Резервный фонд администрации МО Сертолово</t>
  </si>
  <si>
    <t>4.1.1.1.2. Прочие выплаты по обязательствам муниципального образования</t>
  </si>
  <si>
    <t>4.1.1.1.3.Ежегодный членский взнос членов ассоциации "Совет муниципальных образований Ленинградской области"</t>
  </si>
  <si>
    <t>4.1.1.1.4. Исполнение судебных актов, вступивших в законную силу, по искам к МО Сертолово, как к субъекту Российской Федерации</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</si>
  <si>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</si>
  <si>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t>
  </si>
  <si>
    <t>4.1.1.15. участие в предупреждении и ликвидации последствий чрезвычайных ситуаций в границах городского поселения</t>
  </si>
  <si>
    <t>4.1.1.15.1. Предупреждение и ликвидация последствий чрезвычайных ситуаций и стихийных бедствий природного и техногенного характера</t>
  </si>
  <si>
    <t>4.1.1.15.2. Осуществление мероприятий по защите населения и территории от чрезвычайных ситуаций природного и техногенного характера</t>
  </si>
  <si>
    <t>5021</t>
  </si>
  <si>
    <t>4.1.1.19. создание условий для организации досуга и обеспечения жителей городского поселения услугами организаций культуры</t>
  </si>
  <si>
    <t>4.1.1.19.1. Субсидия МАУ "Сертоловское КСЦ "Спектр" на выполнение муниципального задания по реализации мероприятий, направленных на развитие культуры</t>
  </si>
  <si>
    <t>4.1.1.19.2. Субсидия МАУ "Сертоловское КСЦ "Спектр" на укрепление материально-технической базы</t>
  </si>
  <si>
    <t xml:space="preserve"> 4.1.1.22. обеспечение условий для развития на территории городского поселения физической культуры, школьного спорта и массового спорта</t>
  </si>
  <si>
    <t>5024</t>
  </si>
  <si>
    <t xml:space="preserve"> 4.1.1.22.1.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</si>
  <si>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 xml:space="preserve"> 4.1.1.22.2. Строительство здания физкультурно-оздоровительного комплекса с универсальным игровым залом в районе д.6 корп.2 по ул. Центральная</t>
  </si>
  <si>
    <t>5026</t>
  </si>
  <si>
    <t>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25.10.2016 г. № 53, от 24.10.2017 № 43</t>
  </si>
  <si>
    <t>Решения совета депутатов МО Сертолово "О передаче МО ВМР ЛО осуществление части полномочий по признанию на территории МО Сертолово помещения жилым помещением, жилого помещения непригодным для проживани, многоквартирного дома аварийным и подлежащим сносу или реконструкции" от 28.02.2017 г. № 5, от 27.03.2018 № 13</t>
  </si>
  <si>
    <t>Решение совета депутатов МО Сертолово "О передаче МО "ВМР" ЛО части полномочий МО Сертолово "ВМР" ЛО в области жилищных отношений" от 20.12.2016 № 74, от 19.12.2017 № 63</t>
  </si>
  <si>
    <t>РЕЕСТР  РАСХОДНЫХ  ОБЯЗАТЕЛЬСТВ  МУЦИПАЛЬНОГО  ОБРАЗОВАНИЯ  СЕРТОЛОВО  ВСЕВОЛОЖСКОГО  МУНИЦИПАЛЬНОГО  РАЙОНА  ЛЕНИНГРАДСКОЙ  ОБЛАСТИ</t>
  </si>
  <si>
    <t>12.03.2010 - не установлено</t>
  </si>
  <si>
    <t>19.04.2011- не установлена</t>
  </si>
  <si>
    <t>п. 4.1</t>
  </si>
  <si>
    <t>14.08.2014 - не установлена</t>
  </si>
  <si>
    <t>п.24 пп.3</t>
  </si>
  <si>
    <t>ст.5  абз.4</t>
  </si>
  <si>
    <t>21.04.2011 - не установлена</t>
  </si>
  <si>
    <t>04.07.2012 - не установлено</t>
  </si>
  <si>
    <t>в целом</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</si>
  <si>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</si>
  <si>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5501</t>
  </si>
  <si>
    <t>10700</t>
  </si>
  <si>
    <t>5000</t>
  </si>
  <si>
    <t>5001</t>
  </si>
  <si>
    <t>5002</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</si>
  <si>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</si>
  <si>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5003</t>
  </si>
  <si>
    <t>5043</t>
  </si>
  <si>
    <t>4.1.1.41. организация и осуществление мероприятий по работе с детьми и молодежью в городском поселении</t>
  </si>
  <si>
    <t>10</t>
  </si>
  <si>
    <t>Договоры и соглашения, заключенные от имени администрации по обязательствам согласно расчета расходов</t>
  </si>
  <si>
    <t>4.2.17.3.Субсидия МАУ "Сертоловское КСЦ "Спектр" на выполнение муниципального задания по выпуску печатных изданий</t>
  </si>
  <si>
    <t>4.2.17.1. Субсидия АУ "Редакция газеты "Петербургский рубеж" на выполнение муниципального задания по выпуску газеты</t>
  </si>
  <si>
    <t>07</t>
  </si>
  <si>
    <t>01   01</t>
  </si>
  <si>
    <t>11   13</t>
  </si>
  <si>
    <t>09</t>
  </si>
  <si>
    <t>03   03</t>
  </si>
  <si>
    <t>09   14</t>
  </si>
  <si>
    <t>08</t>
  </si>
  <si>
    <t>4.6.2. по предоставлению иных межбюджетных трансфертов, всего</t>
  </si>
  <si>
    <t>4.6.2.1.5.1 Иные межбюджетные трансферты бюджету МО «Всеволожский муниципальный район» Ленинградской области на реализацию переданных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t>
  </si>
  <si>
    <t>4.2.1.4. Глава МО Сертолово</t>
  </si>
  <si>
    <t>4.2.1.5. Председатель совета депутатов МО Сертолово и его заместители</t>
  </si>
  <si>
    <t>4.2.1.6. Аппарат представительного органа МО Сертолово</t>
  </si>
  <si>
    <t>4.2.1.7. Депутаты представительного органа МО Сертолово</t>
  </si>
  <si>
    <t>4.1.1.7.4. Софинансирование и обеспечение жильем молодых семей (фед)</t>
  </si>
  <si>
    <t>4.1.1.7.5. Софинансирование и обеспечение жильем молодых семей (обл)</t>
  </si>
  <si>
    <t>4.1.1.7.6. Софинансирование и обеспечение жильем молодых семей (местный бюджет)</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</si>
  <si>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</si>
  <si>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</si>
  <si>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4.2.20.утверждение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</si>
  <si>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06</t>
  </si>
  <si>
    <t>4.1.1.28.9. Обустройство и содержание объекта внешнего благоустройства "Аллея памяти с монументом воинам, погибшим в локальных войнах и военных конфликтах"</t>
  </si>
  <si>
    <t>4.1.1.28.10. Формирование и обустройство плоскостного сооружения в районе домов по ул. Молодцова д.16 и ул. Молодежная д.3 корпус 2</t>
  </si>
  <si>
    <t>4.1.1.28.11. Актуализация схемы уличного освещения на территории МО Сертолово с учетом перспективы развития</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</si>
  <si>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</si>
  <si>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</si>
  <si>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6200</t>
  </si>
  <si>
    <t>6201</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</si>
  <si>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</si>
  <si>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6203</t>
  </si>
  <si>
    <t>6206</t>
  </si>
  <si>
    <t>6210</t>
  </si>
  <si>
    <t>Постановление администрации МО Сертолово от 30.05.2018 № 201 "Об утверждении муниципальной программы "Обеспечение качественным жильем граждан, проживающих на террритории муниципального образования Сертолово Всеволожского муниципального района Ленинградской области" на 2018-2020 годы</t>
  </si>
  <si>
    <t>4.1.1.41.1. Субсидия МАУ "Сертоловское КСЦ "Спектр" на выполнение муниципального задания по реализации мероприятий для детей и молодежи</t>
  </si>
  <si>
    <t>4.1.1.41.2. Именная стипендия МО Сертолово</t>
  </si>
  <si>
    <t>5046</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</si>
  <si>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</si>
  <si>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4.1.1.44.1. Организация деятельности добровольной народной дружины по охране общественного порядка</t>
  </si>
  <si>
    <t>5050</t>
  </si>
  <si>
    <t>4.1.1.48. осуществление мер по противодействию коррупции в границах городского поселения</t>
  </si>
  <si>
    <t>5200</t>
  </si>
  <si>
    <t>5201</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</si>
  <si>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</si>
  <si>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4.2.1.1.  Аппарат исполнительных органов МО Сертолово</t>
  </si>
  <si>
    <t>4.6.2.1.5.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контроля, а также иных полномочий органов местного самоуправления в соответствии с жилищным законодательством</t>
  </si>
  <si>
    <t>4.6.2.1.9. организация библиотечного обслуживания населения, комплектование и обеспечение сохранности библиотечных фондов библиотек  поселения</t>
  </si>
  <si>
    <t xml:space="preserve">0103  0113  0501   0801 </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</si>
  <si>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</si>
  <si>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</si>
  <si>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Постановление администрации МО Сертолово от 26.07.2018г. № 289 "Об утверждении Порядка предоставления субсидии из бюджета МО Сертолово УК, ТСЖ, ЖК или иным специализированным потребительским кооперативам на возмещение затрат по вывозу и утилизации сверхнормативного объема мусора от собственников и нанимателей жилых помещений, проживающих в многоквартирных домах, расположенных на территории МО Сертолово по договору со специализированной организацией</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</si>
  <si>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t>
  </si>
  <si>
    <t>пп.1 п.1 ст.14;        ст.4, п.1, пп.1</t>
  </si>
  <si>
    <t>06.10.2003 - "не установлена";     19.04.2011 - "не установлена"</t>
  </si>
  <si>
    <t>27.03.2014 - не установлена</t>
  </si>
  <si>
    <t>06.10.2003 - "не установлена"; 19.04.2011 - "не установлена"</t>
  </si>
  <si>
    <t>01.01.2016-31.12.2021</t>
  </si>
  <si>
    <t>06.10.2003 - "не установлена"; 12.08.2014 - "не усьановлена"</t>
  </si>
  <si>
    <t>Решение Совета депутатов от 12.08.2014 № 37 "Об утверждении Положения о порядке управления и распоряжения имуществом МО Сертолово</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</si>
  <si>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 Решение совета депутатов МО Сертолово от 19.04.2011 № 22 "Об утверждении Положения "Об организации газоснабжения населения МО Сертолово"</t>
  </si>
  <si>
    <t>06.10.2003 - "не установлена";              19.04.2011 - "не установлена"</t>
  </si>
  <si>
    <t>01.01.2017-31.12.2021</t>
  </si>
  <si>
    <t>разд.1, п.п. 1.1</t>
  </si>
  <si>
    <t>01.01.2017-31.12.2022</t>
  </si>
  <si>
    <t>01.01.2017-31.12.2019</t>
  </si>
  <si>
    <t>01.01.2018-31.12.2020</t>
  </si>
  <si>
    <t>01.01.2016-31.12.2023</t>
  </si>
  <si>
    <t>01.01.2016-31.12.2018</t>
  </si>
  <si>
    <t>01.01.2019-31.12.2023</t>
  </si>
  <si>
    <t>06.10.2003 - "не установлена"; 19.11.2011 - "не установлена"</t>
  </si>
  <si>
    <t>01.01.2019-31.12.2021</t>
  </si>
  <si>
    <t>06.10.2003 - "не установлена"; 09.11.2010 - "не установлена"</t>
  </si>
  <si>
    <t>29.04.2006 - "не установлена"</t>
  </si>
  <si>
    <t>06.10.2003 - "не установлена"; 24.03.2014 -"не установлена";        25.02.2014 - "не установлена"; 27.06.2014 - "не установлена";        24.04.2012 - "не установлена"</t>
  </si>
  <si>
    <t xml:space="preserve"> Приказ Комитета Финансов Ленинградской области от 19.11.2010 №18-02/01-09-172 Об утверждении порядка взаимодействия участиков бюджетного процесса в Ленинградской области по формированию,доведению и исполнений по расчетам между бюджетами  Постановление администрации 01.11.2016 № 505 "Об утверждении МП Сертолово "Благоустроенный город Сертолово" на 2017-2022 годы" </t>
  </si>
  <si>
    <t>06.10.2003 - "не установлена";                              19.04.2011 - "не установлена"</t>
  </si>
  <si>
    <t>10.05.2012 - "не установлено"</t>
  </si>
  <si>
    <t>разд.7 п.7.1</t>
  </si>
  <si>
    <t>разд.4 в целом</t>
  </si>
  <si>
    <t>разд.1 п.1.5</t>
  </si>
  <si>
    <t>Постановление администрации МО Сертолово от 07.12.2015 № 616 "Об утверждении муниципальной программы "Устойчивое развитие территории МО Сертолово" на 2016-2018; Постановление администрации МО Сертолово от 12.11.2018 № 415 "Об утверждении муниципальной программы "Устойчивое развитие территории МО Сертолово" на 2019-2023</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</si>
  <si>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  Решение совета депутатов № 31 от 12.07.2017 г. "Об учреждении муниципального унитарного предприятия по вопросам похоронного дела"</t>
  </si>
  <si>
    <t>06.10.2003 - "не установлена"; 12.07.2017 - "не установлена"; 19.04.2011 - "не установлена"</t>
  </si>
  <si>
    <t>п.7, п.15 пп.15.4</t>
  </si>
  <si>
    <t>ст.14 п.1 пп.33; ст.4 п.1 пп.30</t>
  </si>
  <si>
    <t xml:space="preserve"> ст.14 п1.пп.38.; ст4 п.1 пп.35</t>
  </si>
  <si>
    <t>ст. 3</t>
  </si>
  <si>
    <t>ст.29 п. 5; ст.33</t>
  </si>
  <si>
    <t xml:space="preserve"> ст.17 п.1 пп.5; ст.5 п.1 пп.5</t>
  </si>
  <si>
    <t>Решение Совета депутатов от 19.04.2011 № 19 "О принятии Устава МО Сертолово"</t>
  </si>
  <si>
    <t>ст.5 п.1 пп.5</t>
  </si>
  <si>
    <t>19.04.2011 - "не установлена"</t>
  </si>
  <si>
    <t>ст.17 п1. пп.7; ст.5 п.2 пп.7</t>
  </si>
  <si>
    <t xml:space="preserve">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 </t>
  </si>
  <si>
    <t>01.01.2015-31.12.2018</t>
  </si>
  <si>
    <t xml:space="preserve">ст.1, 2, 6; </t>
  </si>
  <si>
    <t xml:space="preserve"> 29.12.2005 - "не установлена"</t>
  </si>
  <si>
    <t xml:space="preserve"> 13.10.2006 - "не установлена"</t>
  </si>
  <si>
    <t>п.1, п.3</t>
  </si>
  <si>
    <t>п.1,п.3</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</si>
  <si>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</si>
  <si>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 xml:space="preserve">Решение совета депутатов МО Сертолово от 27.03.2014 № 10 "Об утверждении Положения "О звании Почётный житель города Сертолово" </t>
  </si>
  <si>
    <t xml:space="preserve">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t>
  </si>
  <si>
    <t xml:space="preserve">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 </t>
  </si>
  <si>
    <t>Постановление администрации МО Сертолово от 13.11.2015 № 566 "Об утверждении программы "Информирование населения о деятельности органов местного самоуправления МО Сертолово" на 2016-2018 годы; Постановление администрации МО Сертолово от 01.11.2018 № 401 "Об утверждении программы "Информирование населения о деятельности органов местного самоуправления МО Сертолово" на 2019-2021 годы</t>
  </si>
  <si>
    <r>
      <t>Федеральный закон от 06.10.2003 № 131-ФЗ "Об общих принципах организации местного самоуправления в Российской Федерации</t>
    </r>
    <r>
      <rPr>
        <u val="single"/>
        <sz val="9"/>
        <rFont val="Times New Roman"/>
        <family val="1"/>
      </rPr>
      <t>;</t>
    </r>
    <r>
      <rPr>
        <sz val="9"/>
        <rFont val="Times New Roman"/>
        <family val="1"/>
      </rPr>
      <t xml:space="preserve"> Решение Совета депутатов от 12.08.2014 № 37 "Об утверждении Положения о порядке управления и распоряжения имуществом МО Сертолово"</t>
    </r>
  </si>
  <si>
    <t xml:space="preserve"> ст.14 п1. пп.3; п.1 пп.1.1</t>
  </si>
  <si>
    <t>п.24 пп.1</t>
  </si>
  <si>
    <t>ст.14 п1 пп.4;                  ст.4, п.1, пп.4; в целом</t>
  </si>
  <si>
    <t>разд.1, п.п. 1.3</t>
  </si>
  <si>
    <t>Постановление Правительства Ленинградской области от 03.07.2018 №225 "О внес.изм.в постановление Правительства ЛО от 27.12.2017 №624 о распределении субсидии из обл.бюджета";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</si>
  <si>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прил.2 п.6; разд.1 п.п. 1.3</t>
  </si>
  <si>
    <t>разд.1 п.1.4</t>
  </si>
  <si>
    <t>разд.1 п.1.2</t>
  </si>
  <si>
    <t>разд.2 п.2.2</t>
  </si>
  <si>
    <t xml:space="preserve">Федеральный закон от 06.10.2003 № 131-ФЗ "Об общих принципах организации местного самоуправления в Российской Федерации; 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Решение совета депутатов от 25.02.2014 № 2 "О создании дорожного фонда муниципального образования Сертолово Всеволожского муниципального района Ленинградской области"; Решение совета депутатов от 27.06.2011 № 35 "Об утверждении Правил благоустройства, содержания и обеспечения санитарного состояния территории МО Сертолово";Решение совета депутатов от 24.04.2012 № 19 "Об утверждении Перечня автомобильных дорог общего пользования  местного значения в границах города Сертолово Ленинградской области" </t>
  </si>
  <si>
    <t>прил.1 разд.2 п.2.6</t>
  </si>
  <si>
    <t>ст.14 п1 пп.5; ст.3 абз.2; ст. 1 п.2; ст.3; ст.10 п.10.2; в целом</t>
  </si>
  <si>
    <t>разд.2  в целом</t>
  </si>
  <si>
    <t xml:space="preserve"> разд.2 п.2.3</t>
  </si>
  <si>
    <t>01.01.2017-31.12.2</t>
  </si>
  <si>
    <t>разд.2 п.2.4</t>
  </si>
  <si>
    <t xml:space="preserve"> разд.2 п.2.6</t>
  </si>
  <si>
    <t>разд.6 в целом</t>
  </si>
  <si>
    <t>разд.7  п.7.2</t>
  </si>
  <si>
    <t>4.1.1.28.4. Организация озеленения территории города Сертолово</t>
  </si>
  <si>
    <t>разд.5 в целом</t>
  </si>
  <si>
    <t>разд.1 п.1.3</t>
  </si>
  <si>
    <t>разд.5 п.5.2</t>
  </si>
  <si>
    <t>разд.4</t>
  </si>
  <si>
    <t>разд.8</t>
  </si>
  <si>
    <t>разд.8 п.8.4</t>
  </si>
  <si>
    <t>разд.8 п.8.3</t>
  </si>
  <si>
    <t>разд.8 п.8.1</t>
  </si>
  <si>
    <t>ст.14 п.1 пп.6;                              ст.4 п.1 пп.6</t>
  </si>
  <si>
    <t>Областной закон ЛО от 21.12.2017 №82-оз "Об областном бюджете Ленинградской области на 2018 год и на плановый период 2019 и 2020 годов"; Постановление Правительства Ленинградской области от 05.03.2018 №64 "О распределении в 2018 году субсидии из областного бюджета"; Постановление администрации МО Сертолово от 30.05.2018 № 201 "Об утверждении муниципальной программы "Обеспечение качественным жильем граждан, проживающих на террритории муниципального образования Сертолово Всеволожского муниципального района Ленинградской области" на 2018-2020 годы</t>
  </si>
  <si>
    <t>26.07.2018 - "не установлено"</t>
  </si>
  <si>
    <t>п.1 пп.1.1.</t>
  </si>
  <si>
    <t>ст.14 п.1 пп.7.1                  ст.4 п.1 пп.7.1</t>
  </si>
  <si>
    <t xml:space="preserve">разд.1 </t>
  </si>
  <si>
    <t>разд.1</t>
  </si>
  <si>
    <t>Постановление администрации от 18.11.2016 № 520 "Об утверждении МП "Безопасный город Сертолово" на 2017-2019 годы"; Постановление администрациии от 11.12.2015 №636 "Об утверждении Положения о Сертоловском муниципальном звене ЛО подсистемы единой государственной системы предупреждения и ликвидации чрезвычайных ситуаций"</t>
  </si>
  <si>
    <t>разд. 1 п.1.4; в целом</t>
  </si>
  <si>
    <t>разд.2; в целом</t>
  </si>
  <si>
    <t xml:space="preserve">разд.2 </t>
  </si>
  <si>
    <t>ст.14 п.1 пп.8;                 ст.4 п.1 пп.8</t>
  </si>
  <si>
    <t>Федеральный закон от 06.10.2003 № 131-ФЗ "Об общих принципах организации местного самоуправления в Российской Федерации; Решение Совета депутатов от 22.02.2011 № 3 "Об утверждении Положения "Об организации досуга и обеспечения жителей МО Сертолово ЛО услугами организаций (учреждений) культуры"; Решение Совета депутатов от 19.04.2011 № 19 "О принятии Устава МО Сертолово"</t>
  </si>
  <si>
    <t>06.10.2003 - "не установлена";     22.02.2011 - "не установлена";     19.04.2011 - "не установлена"</t>
  </si>
  <si>
    <t>ст.14 п.1 пп.12 ;                             п.6 пп.6.1.-6.2;                        ст.4 п.1 пп.12</t>
  </si>
  <si>
    <t>Постановление администрации МО «Всеволожский муниципальный район» ЛО от 30.03.2018 г. № 763 «Об утверждении плана мероприятий по развитию общественной инфраструктуры муниципального значения Всеволожского района на 2018 год»; Постановление администрации МО Сертолово от 21.10.2016 № 474 "Об утверждении МП Сертолово "Развитие культуры в МО Сертолово" на 2017-2019 годы"</t>
  </si>
  <si>
    <t>разд.1-6</t>
  </si>
  <si>
    <t>разд.5 п.5.1</t>
  </si>
  <si>
    <t>30.03.2018-31.12.2018; 01.01.2017-31.12.2019</t>
  </si>
  <si>
    <t>Федеральный закон от 06.10.2003 № 131-ФЗ "Об общих принципах организации местного самоуправления в Российской Федерации; 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 Решение Совета депутатов от 19.04.2011 № 19 "О принятии Устава МО Сертолово"</t>
  </si>
  <si>
    <t>06.10.2003 - "не установлена";        22.02.2011 - "не установлена";     19.04.2011 - "не установлена"</t>
  </si>
  <si>
    <t>ст.14 п.1 пп.14 ; п.6; ст.4 п.1 пп.14</t>
  </si>
  <si>
    <t>разд.6 п.6.5</t>
  </si>
  <si>
    <t>разд.1-7</t>
  </si>
  <si>
    <t>ст.14 п.1 пп.15 ; ст. 4 п.1 пп.15</t>
  </si>
  <si>
    <t>06.10.2003 - "не установлена"; 24.03.2009 - "не установлена"; 27.06.2011 - "не установлена";     19.04.2011 - "не установлена"</t>
  </si>
  <si>
    <t xml:space="preserve">ст.14 п.1 пп.19 ; п.4; ст. 4 п.1 пп.18 </t>
  </si>
  <si>
    <t>Федеральный закон от 06.10.2003 № 131-ФЗ "Об общих принципах организации местного самоуправления в Российской Федерации,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муниципального образования Сертолово, Решение совета депутатов от 27.06.2011 № 35 "Об утверждении Правил благоустройства, содержания и обеспечения санитарного состояния территории муниципального образования Сертолово ВМР ЛО"; Решение Совета депутатов от 19.04.2011 № 19 "О принятии Устава МО Сертолово"</t>
  </si>
  <si>
    <t>Федеральный закон от 06.10.2003 № 131-ФЗ "Об общих принципах организации местного самоуправления в Российской Федерации, Решение совета депутатов от 09.11.2010 № 44 "Об утверждении генерального плана муниципального образования Сертолово Всеволожского муниципального района Ленинградской области; Решение совета депутатов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Решение Совета депутатов от 19.04.2011 № 19 "О принятии Устава МО Сертолово"</t>
  </si>
  <si>
    <t>06.10.2003 - "не установлена"; 09.11.2010 - "не установлена"; 25.10.2011 - "не установлена";19.04.2011 - "не установлена"</t>
  </si>
  <si>
    <t>ст.14 п.1 пп.20; в целом;  ст.4 п.1 пп.19</t>
  </si>
  <si>
    <t>разд.1 п.1-2</t>
  </si>
  <si>
    <t>разд.1 п.3</t>
  </si>
  <si>
    <t>ст. 14 п.1 пп.22; ст.4 п.1 пп.21</t>
  </si>
  <si>
    <t>Решение совета депутатов №31 от 12.07.2017 г. "Об учреждении муниципального унитарного предприятия по вопросам похоронного дела";  Решение Совета депутатов от 19.04.2011 № 19 "О принятии Устава МО Сертолово"</t>
  </si>
  <si>
    <t>ст.4 п.1 пп.21</t>
  </si>
  <si>
    <t>12.07.2017 - "не установлена"; 19.04.2011 - "не установлена"</t>
  </si>
  <si>
    <t>ст.14 п.1 пп.23 ; ст.4 п.1 пп.22</t>
  </si>
  <si>
    <t>ст.14 п.1 пп.28 ; ст.4 п.1 пп.26</t>
  </si>
  <si>
    <t>Федеральный закон от 06.10.2003 № 131-ФЗ "Об общих принципах организации местного самоуправления в Российской Федерации, Решение совета депутатов администрации МО Сертолово от 22.02.2011 № 1 "Об утверждении Положения "Об организации и осуществлении мероприятий по работе с детьми и молодежью на территории МО Сертолово", Решение совета депутатов администрации МО Сертолово от 22.11.2016 № 62 "Об учреждении именной стипендии "Стипендиат года МО Сертолово ВМР ЛО"; Решение Совета депутатов от 19.04.2011 № 19 "О принятии Устава МО Сертолово"</t>
  </si>
  <si>
    <t>06.10.2003 - "не установлена"; 22.02.2011 - "не установлена"; 22.11.2016 - "не установлена"; 19.04.2011 - "не установлена"</t>
  </si>
  <si>
    <t>ст.14 п.1 пп.30 ; разд.3 п.3.2; разд. 6 п.6.1 ; ст.4 п.1 пп.27</t>
  </si>
  <si>
    <t xml:space="preserve">Решение совета депутатов администрации МО Сертолово от 22.11.2016 № 62 "Об учреждении именной стипендии "Стипендиат года МО Сертолово ВМР ЛО"; Постановление администрации МО Сертолово от 21.10.2016 г. № 473 "Об утверждении МП "Молодое поколение МО Сертолово" на 2017- 2019 годы" </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</si>
  <si>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t>
  </si>
  <si>
    <t>ст.34 п.9; ст.26 п.6</t>
  </si>
  <si>
    <t>ст.17 п1. пп.3.; п.1; ст.5 п.2 пп.3</t>
  </si>
  <si>
    <t>Федеральный закон от 06.10.2003 № 131-ФЗ "Об общих принципах организации местного самоуправления в Российской Федерации; Решение совета депутатов МО Сертолово от 22.02.2011 № 10 "О создании муниципальных казенных учреждений"; Решение Совета депутатов от 19.04.2011 № 19 "О принятии Устава МО Сертолово"</t>
  </si>
  <si>
    <t>06.10.2003 - "не установлена"; 22.02.2011 - "не установлена"; 19.04.2011 - "не установлена"</t>
  </si>
  <si>
    <t>ст.17 п1. пп.8.2; п. 1-2</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</si>
  <si>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t>
  </si>
  <si>
    <t>Федеральный закон от 06.10.2003 № 131-ФЗ "Об общих принципах организации местного самоуправления в Российской Федерации;      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t>
  </si>
  <si>
    <t>4.3.3.1. предоставление доплаты за выслугу лет к трудовой пенсии муниципальным служащим за счет средств местного бюджета</t>
  </si>
  <si>
    <t>4.3.3.1.1. Выплата пенсии за выслугу лет лицам, замещавшим должности муниципальной службы, и доплаты к пенсии лицам, замещавшим муниципальные должности</t>
  </si>
  <si>
    <t>ст.34 п.9; ст.12 п.12.1</t>
  </si>
  <si>
    <t>ст.12 п.12.1</t>
  </si>
  <si>
    <t>ст.1, 2, 6</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</si>
  <si>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 Решение Совета депутатов от 19.04.2011 № 19 "О принятии Устава МО Сертолово"</t>
  </si>
  <si>
    <t>Федеральный закон от 06.10.2003 № 131-ФЗ "Об общих принципах организации местного самоуправления в Российской Федерации; Закон ЛО от 29.12.2005 №125-оз "О наделении ОМСУ МО Лен.области отдельными гос. полномочиями Лен.области в сфере профилактики безнадзорности и правонарушений несовершеннолетних"; Закон ЛО от 13.10.2006 №116-оз "О наделении ОМСУ МО Лен.области отдельными гос. полномочиями Лен.области в сфере административных правонарушений"; Решение Совета депутатов от 19.04.2011 № 19 "О принятии Устава МО Сертолово"</t>
  </si>
  <si>
    <t>29.04.2006 - "не установлена"; 19.04.2011 - "не установлена"</t>
  </si>
  <si>
    <t>06.10.2003 - "не установлена";  29.12.2005 - "не установлена"; 13.10.2006 - "не установлена"; 19.04.2011 - "не установлена"</t>
  </si>
  <si>
    <t>в целом; ст.5 п.5</t>
  </si>
  <si>
    <t>ст.19 п.2,5; ст.1, 2, 6; ст.1, 6; ст.5 п.5</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</si>
  <si>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t>
  </si>
  <si>
    <t>ст.15 п.4; ст. 5 п.10</t>
  </si>
  <si>
    <t>Решение совета депутатов МО Сертолово "О передаче МО "ВМР" ЛО осуществление части полномочий МО Сертолово "ВМР" ЛО в сфере осуществления внешнего муниципального финансового контроля" от 22.11.2016 № 60, от 28.11.2017 № 50, от 27.11.2018 №33</t>
  </si>
  <si>
    <t>01.01.2017-31.12.2018</t>
  </si>
  <si>
    <t>ст. 5 п.10</t>
  </si>
  <si>
    <t>Постановление администрации от 23.06.2016 № 93 "Об утверждении МП "Развитие малого и среднего предпринимательства в МО Сертолово" на 2017-2019 годы"</t>
  </si>
  <si>
    <t>разд.1-2</t>
  </si>
  <si>
    <t xml:space="preserve">в целом; разд. 6 п.6.1 </t>
  </si>
  <si>
    <t>разд. 1 - 7</t>
  </si>
  <si>
    <t>п. 1.7</t>
  </si>
  <si>
    <t>ст.29 п. 5; п.33</t>
  </si>
  <si>
    <t>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25.10.2016 г. № 53, от 24.10.2017 № 43; 27.11.2018 г. №36</t>
  </si>
  <si>
    <t>01.01.2017 - 31.12.2018</t>
  </si>
  <si>
    <t>Постановление правительства ЛО  "О распределении в 2018 году субсидий из областного бюджета Ленинградской области бюджетам муниципальных образований Ленинградской области" от 26.02.2018 г. №51; Постановление администрации МО Сертолово от 30.05.2018 № 201 "Об утверждении муниципальной программы "Обеспечение качественным жильем граждан, проживающих на террритории муниципального образования Сертолово Всеволожского муниципального района Ленинградской области" на 2018-2020 годы</t>
  </si>
  <si>
    <t>Постановление Правительства Ленинградской области от 20.07.2016 года № 257 «Об утверждении Правил предоставления субсидий местным бюджетам из областного бюджета Ленинградской области»; Постановление администрации МО Сертолово от 30.05.2018 № 201 "Об утверждении муниципальной программы "Обеспечение качественным жильем граждан, проживающих на террритории муниципального образования Сертолово Всеволожского муниципального района Ленинградской области" на 2018-2020 годы</t>
  </si>
  <si>
    <t>20.07.2016 - "не установлено"; 01.01.2018-31.12.2020</t>
  </si>
  <si>
    <t>в целом; раздел 1</t>
  </si>
  <si>
    <t xml:space="preserve">в целом; раздел 2 </t>
  </si>
  <si>
    <t xml:space="preserve">ст.3 п. 3.1 пп. А; разд. 2 </t>
  </si>
  <si>
    <t>раздел 3</t>
  </si>
  <si>
    <t>01.01.2018-31.12.2018; 01.01.2018-31.12.2020</t>
  </si>
  <si>
    <t>отчетный 2018 год</t>
  </si>
  <si>
    <t>текущий 2019год</t>
  </si>
  <si>
    <t>очередной 2020 год</t>
  </si>
  <si>
    <t>2022 год</t>
  </si>
  <si>
    <r>
      <t xml:space="preserve">4.6.2.1.5.3. Софинансирование на поддержку граждан, нуждающихся в улучшении жилищных условий на компенсацию расходов по уплате процентов по ипотечным жилищным кредитам </t>
    </r>
    <r>
      <rPr>
        <sz val="9"/>
        <color indexed="10"/>
        <rFont val="Times New Roman"/>
        <family val="1"/>
      </rPr>
      <t>(мест)</t>
    </r>
  </si>
  <si>
    <t>4.1.1.1.5. Исполнение обязательств в рамках реализации решения совета депутатов МО Сертолово № 10 от 27.03.2014 года</t>
  </si>
  <si>
    <t>4.1.1.1.6. Обеспечение функционирования официального сайта администрации МО Сертолово</t>
  </si>
  <si>
    <t>4.1.1.1.7. Реализация непрограммных направлений расходов МО Сертолово</t>
  </si>
  <si>
    <t>4.1.1.7.7.Субсидии управляющим организациям и ТСЖ на возмещение затрат, связанных с оказанием собственникам и нанимателям жилых помещений, проживающим в многоквартирных домах, расположенных на территории МО Сертолово, по вывозу и утилизации ТБО и крупногабаритного мусора</t>
  </si>
  <si>
    <t xml:space="preserve">4.1.1.28.12. Благоустройство общественных территорий города Сертолово </t>
  </si>
  <si>
    <t>4.1.1.28.13. Разработка дизайн-проектов благоустройства общественных и дворовых территорий города Сертолово</t>
  </si>
  <si>
    <t>4.1.1.28.14. Разработка паспортов благоустройства общественных и дворовых территорий города Сертолово</t>
  </si>
  <si>
    <t>4.1.1.28.15. Посадка деревьев на территорий города Сертолово</t>
  </si>
  <si>
    <t>4.1.1.28.16. Формирование современной комфортной городской среды</t>
  </si>
  <si>
    <t>4.1.1.28.17. Устройство детской площадки и других элементов благоустройства города Сертолово</t>
  </si>
  <si>
    <t>4.1.1.28.18. Обустройство и содержание общественных территорий города Сертолово</t>
  </si>
  <si>
    <t>4.1.1.31.3. Разработка проектов планировки и межевания территории города Сертолово</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</si>
  <si>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</si>
  <si>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дата вступ-ления
в силу
и срок дейст-вия</t>
  </si>
  <si>
    <t>(Ф.И.О.)</t>
  </si>
  <si>
    <t>(подпись)</t>
  </si>
  <si>
    <t>4.1.1.6.6.Капитальный ремонт и ремонт автомобильных дорог общего пользования местного значения (местный бюджет)</t>
  </si>
  <si>
    <t>4.1.1.6.7. Проектирование участков улично-дорожной сети</t>
  </si>
  <si>
    <t>4.1.1.6.8. Проектирование, реконструкция и строительство объектов транспортной инфраструктуры на территории МО Сертолово</t>
  </si>
  <si>
    <t>4.1.1.6.9. Ремонт дворовых территорий многоквартирных домов, подъездов к дворовым территориям многоквартирных домов населенных пунктов</t>
  </si>
  <si>
    <t>4.1.1.6.10. Текущий ремонт автомобильных дорог общего пользования местного значения</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</si>
  <si>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</si>
  <si>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</si>
  <si>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4.1.1.7.1. Расходы по содержанию временно незаселенного муниципального жилищного фонда</t>
  </si>
  <si>
    <t>4.1.1.7.2.Расходы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</si>
  <si>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4.1.1.7.3. Расходы на реализацию мероприятий муниципальной программы "Обеспечение качественным жильем граждан, проживающих на террритории Сертоловского городского поселения Всеволожского муниципального района Ленинградской области" на 2018-2020 годы</t>
  </si>
  <si>
    <t>5017</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</si>
  <si>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</si>
  <si>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4.1.1.13.1. Профилактика терроризма и экстремизма</t>
  </si>
  <si>
    <t>4.1.1.13.2. Профилактика терроризма и экстремизма</t>
  </si>
  <si>
    <t>5015</t>
  </si>
  <si>
    <t>разд.1 п.1.6</t>
  </si>
  <si>
    <t>10.01.2006 - "не установлена"</t>
  </si>
  <si>
    <t>п.1; п.5</t>
  </si>
  <si>
    <t>28.11.2013 - "не установлена"</t>
  </si>
  <si>
    <t>27.04.2012 - "не установлена"</t>
  </si>
  <si>
    <t>разд.2 п.2.5</t>
  </si>
  <si>
    <t>разд.2 п.2.6</t>
  </si>
  <si>
    <t>4.4.1.3.1.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</si>
  <si>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4.4.2.за счет субвенций, предоставленных из бюджета субъекта Российской Федерации, всего</t>
  </si>
  <si>
    <t>5839</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</si>
  <si>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</si>
  <si>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4.1.1.24.1. Подготовка к праздничным мероприятиям на территории города Сертолово</t>
  </si>
  <si>
    <t>5030</t>
  </si>
  <si>
    <t>4.1.1.28.3. Проектирование, реконструкция, модернизация и строительство участков сети уличного освещения города Сертолово</t>
  </si>
  <si>
    <t xml:space="preserve">4.1.1.28.5. Устройство и содержание детских и спортивных площадок на территории города Сертолово </t>
  </si>
  <si>
    <t>4.1.1.28.6. Организация санитарного содержания территории города Сертолово</t>
  </si>
  <si>
    <t>4.1.1.28.7. Устройство декоративного ограждения вокруг газонов и детских площадок</t>
  </si>
  <si>
    <t>4.1.1.28.8. Устройство и содержание малых архитектурных форм и других элементов благоустройства</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</si>
  <si>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депутатов,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</si>
  <si>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</si>
  <si>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4.2.13.1. Подготовка и проведение выборов в представительный орган местного самоуправления МО Сертолово</t>
  </si>
  <si>
    <t>4.2.1.2. Аппарат исполнительных органов МО Сертолово</t>
  </si>
  <si>
    <t>4.2.1.3. Аппарат исполнительных органов МО Сертолово</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</si>
  <si>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</si>
  <si>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</si>
  <si>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4.2.2.1.  Аппарат исполнительных органов МО Сертолово</t>
  </si>
  <si>
    <t>4.2.2.2. Глава администрации МО Сертолово</t>
  </si>
  <si>
    <t>4.2.2.3. Аппарат исполнительных органов МО Сертолово</t>
  </si>
  <si>
    <t>4.2.2.4. Аппарат исполнительных органов МО Сертолово</t>
  </si>
  <si>
    <t>4.2.2.5. Глава МО Сертолово</t>
  </si>
  <si>
    <t>4.2.2.6. Председатель совета депутатов МО Сертолово и его заместители</t>
  </si>
  <si>
    <t>4.2.2.7. Аппарат представительного органа МО Сертолово</t>
  </si>
  <si>
    <t>5208</t>
  </si>
  <si>
    <t>4.2.8.1. Расходы на обеспечение деятельности подведомственных муниципальных казенных учреждений</t>
  </si>
  <si>
    <t>5217</t>
  </si>
  <si>
    <t>Федеральный закон от 06.10.2003 № 131-ФЗ "Об общих принципах организации местного самоуправления в Российской Федерации, Решение Совета депутатов от 19.04.2011 № 19 "О принятии Устава МО Сертолово"</t>
  </si>
  <si>
    <t xml:space="preserve">Постановление администрации 01.11.2016 № 505 "Об утверждении МП Сертолово "Благоустроенный город Сертолово" на 2017-2022 годы" </t>
  </si>
  <si>
    <t>Постановление администрации 01.11.2016 № 505 "Об утверждении МП Сертолово "Благоустроенный город Сертолово" на 2017-2022 годы", Постановление администрации МО «Всеволожский муниципальный район» ЛО от 30.03.2018 г. № 763 «Об утверждении плана мероприятий по развитию общественной инфраструктуры муниципального значения Всеволожского района на 2018 год»</t>
  </si>
  <si>
    <r>
      <t xml:space="preserve">Финансовый орган   </t>
    </r>
    <r>
      <rPr>
        <u val="single"/>
        <sz val="9"/>
        <rFont val="Times New Roman"/>
        <family val="1"/>
      </rPr>
      <t>Комитет финансов и экономики администрации муниципального образования Сертолово Ленинградской области</t>
    </r>
  </si>
  <si>
    <r>
      <t xml:space="preserve">Наименование бюджета    </t>
    </r>
    <r>
      <rPr>
        <u val="single"/>
        <sz val="9"/>
        <rFont val="Times New Roman"/>
        <family val="1"/>
      </rPr>
      <t xml:space="preserve">    Бюджет муниципального образования Сертолово Всеволожского муниципального района Ленинградской области       </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</si>
</sst>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s>
  <fonts count="42">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sz val="8"/>
      <name val="Arial Cyr"/>
      <family val="0"/>
    </font>
    <font>
      <sz val="10"/>
      <color indexed="10"/>
      <name val="Times New Roman"/>
      <family val="1"/>
    </font>
    <font>
      <b/>
      <sz val="8"/>
      <name val="Times New Roman"/>
      <family val="1"/>
    </font>
    <font>
      <sz val="8"/>
      <color indexed="10"/>
      <name val="Times New Roman"/>
      <family val="1"/>
    </font>
    <font>
      <sz val="9"/>
      <color indexed="10"/>
      <name val="Times New Roman"/>
      <family val="1"/>
    </font>
    <font>
      <sz val="9"/>
      <color indexed="12"/>
      <name val="Times New Roman"/>
      <family val="1"/>
    </font>
    <font>
      <sz val="9"/>
      <name val="Arial Cyr"/>
      <family val="0"/>
    </font>
    <font>
      <u val="single"/>
      <sz val="9"/>
      <name val="Times New Roman"/>
      <family val="1"/>
    </font>
    <font>
      <i/>
      <sz val="10"/>
      <name val="Times New Roman"/>
      <family val="1"/>
    </font>
    <font>
      <b/>
      <sz val="9"/>
      <color indexed="10"/>
      <name val="Times New Roman"/>
      <family val="1"/>
    </font>
    <font>
      <sz val="9"/>
      <color indexed="17"/>
      <name val="Times New Roman"/>
      <family val="1"/>
    </font>
    <font>
      <i/>
      <sz val="9"/>
      <color indexed="12"/>
      <name val="Times New Roman"/>
      <family val="1"/>
    </font>
    <font>
      <b/>
      <sz val="11"/>
      <name val="Arial Cyr"/>
      <family val="0"/>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
      <left style="thin"/>
      <right/>
      <top style="thin"/>
      <bottom/>
    </border>
    <border>
      <left/>
      <right style="thin"/>
      <top style="thin"/>
      <bottom/>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157">
    <xf numFmtId="0" fontId="0" fillId="0" borderId="0" xfId="0" applyAlignment="1">
      <alignment/>
    </xf>
    <xf numFmtId="0" fontId="5" fillId="0" borderId="0" xfId="0" applyFont="1" applyAlignment="1">
      <alignment/>
    </xf>
    <xf numFmtId="49"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0" fontId="2" fillId="24" borderId="10" xfId="0" applyNumberFormat="1" applyFont="1" applyFill="1" applyBorder="1" applyAlignment="1">
      <alignment horizontal="left" vertical="top" wrapText="1"/>
    </xf>
    <xf numFmtId="0" fontId="10" fillId="0" borderId="0" xfId="0" applyFont="1" applyAlignment="1">
      <alignment/>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wrapText="1"/>
    </xf>
    <xf numFmtId="0" fontId="5" fillId="0" borderId="0" xfId="0" applyFont="1" applyFill="1" applyAlignment="1">
      <alignment/>
    </xf>
    <xf numFmtId="49" fontId="11" fillId="22" borderId="10" xfId="0" applyNumberFormat="1" applyFont="1" applyFill="1" applyBorder="1" applyAlignment="1">
      <alignment horizontal="center" vertical="top" textRotation="90" wrapText="1"/>
    </xf>
    <xf numFmtId="49" fontId="8"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center" vertical="top" wrapText="1"/>
    </xf>
    <xf numFmtId="49" fontId="2" fillId="22" borderId="10" xfId="0" applyNumberFormat="1" applyFont="1" applyFill="1" applyBorder="1" applyAlignment="1">
      <alignment horizontal="center" vertical="top" wrapText="1"/>
    </xf>
    <xf numFmtId="49" fontId="3" fillId="22" borderId="10" xfId="0" applyNumberFormat="1" applyFont="1" applyFill="1" applyBorder="1" applyAlignment="1">
      <alignment horizontal="center" vertical="top" textRotation="90" wrapText="1"/>
    </xf>
    <xf numFmtId="49" fontId="8" fillId="22" borderId="10" xfId="0" applyNumberFormat="1" applyFont="1" applyFill="1" applyBorder="1" applyAlignment="1">
      <alignment horizontal="center" vertical="top" textRotation="90" wrapText="1"/>
    </xf>
    <xf numFmtId="49" fontId="8" fillId="22"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top" wrapText="1"/>
    </xf>
    <xf numFmtId="0" fontId="8" fillId="22" borderId="10"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0" borderId="10" xfId="0" applyFont="1" applyBorder="1" applyAlignment="1">
      <alignment horizontal="left" vertical="top" wrapText="1"/>
    </xf>
    <xf numFmtId="49" fontId="2" fillId="0" borderId="10" xfId="0" applyNumberFormat="1" applyFont="1" applyFill="1" applyBorder="1" applyAlignment="1">
      <alignment horizontal="center" vertical="top" wrapText="1"/>
    </xf>
    <xf numFmtId="0" fontId="2" fillId="0" borderId="10" xfId="0" applyFont="1" applyBorder="1" applyAlignment="1">
      <alignment vertical="top" wrapText="1"/>
    </xf>
    <xf numFmtId="0" fontId="2" fillId="0" borderId="10" xfId="0" applyFont="1" applyFill="1" applyBorder="1" applyAlignment="1">
      <alignment horizontal="left" vertical="top" wrapText="1"/>
    </xf>
    <xf numFmtId="0" fontId="2" fillId="25" borderId="10" xfId="0" applyFont="1" applyFill="1" applyBorder="1" applyAlignment="1">
      <alignment horizontal="left" vertical="top" wrapText="1"/>
    </xf>
    <xf numFmtId="49" fontId="2" fillId="25" borderId="10" xfId="0" applyNumberFormat="1" applyFont="1" applyFill="1" applyBorder="1" applyAlignment="1">
      <alignment horizontal="center" vertical="top" wrapText="1"/>
    </xf>
    <xf numFmtId="0" fontId="2" fillId="22" borderId="10" xfId="0" applyFont="1" applyFill="1" applyBorder="1" applyAlignment="1">
      <alignment horizontal="left" vertical="top" wrapText="1"/>
    </xf>
    <xf numFmtId="0" fontId="8" fillId="22"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vertical="top"/>
    </xf>
    <xf numFmtId="0" fontId="2" fillId="6" borderId="10" xfId="0" applyFont="1" applyFill="1" applyBorder="1" applyAlignment="1">
      <alignment horizontal="left" vertical="top" wrapText="1"/>
    </xf>
    <xf numFmtId="49" fontId="2" fillId="6" borderId="10" xfId="0" applyNumberFormat="1" applyFont="1" applyFill="1" applyBorder="1" applyAlignment="1">
      <alignment horizontal="left" vertical="top" wrapText="1"/>
    </xf>
    <xf numFmtId="0" fontId="2" fillId="6" borderId="10" xfId="0" applyNumberFormat="1" applyFont="1" applyFill="1" applyBorder="1" applyAlignment="1">
      <alignment horizontal="left" vertical="top" wrapText="1"/>
    </xf>
    <xf numFmtId="0" fontId="2" fillId="25" borderId="10" xfId="0" applyFont="1" applyFill="1" applyBorder="1" applyAlignment="1">
      <alignment horizontal="center" vertical="center" wrapText="1"/>
    </xf>
    <xf numFmtId="49" fontId="2" fillId="6" borderId="10" xfId="0" applyNumberFormat="1" applyFont="1" applyFill="1" applyBorder="1" applyAlignment="1">
      <alignment horizontal="center" vertical="top" wrapText="1"/>
    </xf>
    <xf numFmtId="49" fontId="8" fillId="25" borderId="10" xfId="0" applyNumberFormat="1" applyFont="1" applyFill="1" applyBorder="1" applyAlignment="1">
      <alignment horizontal="center" vertical="top" wrapText="1"/>
    </xf>
    <xf numFmtId="0" fontId="5" fillId="25" borderId="11" xfId="0" applyFont="1" applyFill="1" applyBorder="1" applyAlignment="1">
      <alignment/>
    </xf>
    <xf numFmtId="0" fontId="5" fillId="25" borderId="0" xfId="0" applyFont="1" applyFill="1" applyBorder="1" applyAlignment="1">
      <alignment/>
    </xf>
    <xf numFmtId="0" fontId="3" fillId="25" borderId="12" xfId="0" applyFont="1" applyFill="1" applyBorder="1" applyAlignment="1">
      <alignment horizontal="center" vertical="top" wrapText="1"/>
    </xf>
    <xf numFmtId="0" fontId="3" fillId="25" borderId="0" xfId="0" applyFont="1" applyFill="1" applyBorder="1" applyAlignment="1">
      <alignment vertical="top"/>
    </xf>
    <xf numFmtId="0" fontId="3" fillId="25" borderId="0" xfId="0" applyFont="1" applyFill="1" applyBorder="1" applyAlignment="1">
      <alignment horizontal="center" vertical="top"/>
    </xf>
    <xf numFmtId="0" fontId="8" fillId="26" borderId="10" xfId="0" applyFont="1" applyFill="1" applyBorder="1" applyAlignment="1">
      <alignment horizontal="left" vertical="top" wrapText="1"/>
    </xf>
    <xf numFmtId="49" fontId="8" fillId="26" borderId="13" xfId="0" applyNumberFormat="1" applyFont="1" applyFill="1" applyBorder="1" applyAlignment="1">
      <alignment horizontal="center" vertical="top" wrapText="1"/>
    </xf>
    <xf numFmtId="0" fontId="8" fillId="26" borderId="13" xfId="0" applyFont="1" applyFill="1" applyBorder="1" applyAlignment="1">
      <alignment horizontal="center" vertical="top" wrapText="1"/>
    </xf>
    <xf numFmtId="0" fontId="8" fillId="25" borderId="0" xfId="0" applyFont="1" applyFill="1" applyBorder="1" applyAlignment="1">
      <alignment horizontal="left" vertical="center" wrapText="1"/>
    </xf>
    <xf numFmtId="49" fontId="8" fillId="25" borderId="0" xfId="0" applyNumberFormat="1" applyFont="1" applyFill="1" applyBorder="1" applyAlignment="1">
      <alignment horizontal="center" vertical="center" wrapText="1"/>
    </xf>
    <xf numFmtId="0" fontId="3" fillId="25" borderId="0" xfId="0" applyFont="1" applyFill="1" applyBorder="1" applyAlignment="1">
      <alignment horizontal="center" vertical="top" wrapText="1"/>
    </xf>
    <xf numFmtId="49" fontId="2" fillId="24" borderId="14" xfId="0" applyNumberFormat="1" applyFont="1" applyFill="1" applyBorder="1" applyAlignment="1">
      <alignment horizontal="center" vertical="top" wrapText="1"/>
    </xf>
    <xf numFmtId="49" fontId="8" fillId="26" borderId="14" xfId="0" applyNumberFormat="1" applyFont="1" applyFill="1" applyBorder="1" applyAlignment="1">
      <alignment horizontal="center" vertical="top" wrapText="1"/>
    </xf>
    <xf numFmtId="49" fontId="2" fillId="22" borderId="14" xfId="0" applyNumberFormat="1" applyFont="1" applyFill="1" applyBorder="1" applyAlignment="1">
      <alignment horizontal="center" vertical="top" wrapText="1"/>
    </xf>
    <xf numFmtId="49" fontId="2" fillId="6" borderId="14" xfId="0" applyNumberFormat="1" applyFont="1" applyFill="1" applyBorder="1" applyAlignment="1">
      <alignment horizontal="center" vertical="top" wrapText="1"/>
    </xf>
    <xf numFmtId="49" fontId="8" fillId="22" borderId="14"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7" fillId="0" borderId="0" xfId="0" applyFont="1" applyFill="1" applyAlignment="1">
      <alignment/>
    </xf>
    <xf numFmtId="0" fontId="4" fillId="0" borderId="0" xfId="0" applyFont="1" applyFill="1" applyAlignment="1">
      <alignment/>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8" fillId="0" borderId="0" xfId="0" applyFont="1" applyFill="1" applyBorder="1" applyAlignment="1">
      <alignment vertical="top"/>
    </xf>
    <xf numFmtId="0" fontId="8" fillId="0" borderId="0" xfId="0" applyFont="1" applyFill="1" applyAlignment="1">
      <alignment vertical="top"/>
    </xf>
    <xf numFmtId="0" fontId="2" fillId="25" borderId="15" xfId="0" applyFont="1" applyFill="1" applyBorder="1" applyAlignment="1">
      <alignment vertical="center" textRotation="90" wrapText="1"/>
    </xf>
    <xf numFmtId="172" fontId="8" fillId="0" borderId="0" xfId="0" applyNumberFormat="1" applyFont="1" applyFill="1" applyBorder="1" applyAlignment="1">
      <alignment horizontal="center" vertical="center" wrapText="1"/>
    </xf>
    <xf numFmtId="0" fontId="5" fillId="0" borderId="0" xfId="0" applyFont="1" applyFill="1" applyBorder="1" applyAlignment="1">
      <alignment/>
    </xf>
    <xf numFmtId="0" fontId="5" fillId="0" borderId="0" xfId="0" applyFont="1" applyFill="1" applyBorder="1" applyAlignment="1">
      <alignment horizontal="center"/>
    </xf>
    <xf numFmtId="14" fontId="2" fillId="24" borderId="10" xfId="0" applyNumberFormat="1" applyFont="1" applyFill="1" applyBorder="1" applyAlignment="1">
      <alignment horizontal="left" vertical="top" wrapText="1"/>
    </xf>
    <xf numFmtId="0" fontId="19" fillId="0" borderId="0" xfId="0" applyFont="1" applyFill="1" applyAlignment="1">
      <alignment vertical="top"/>
    </xf>
    <xf numFmtId="0" fontId="14" fillId="0" borderId="0" xfId="0" applyFont="1" applyFill="1" applyAlignment="1">
      <alignment vertical="top"/>
    </xf>
    <xf numFmtId="49" fontId="13" fillId="0" borderId="10" xfId="0" applyNumberFormat="1" applyFont="1" applyFill="1" applyBorder="1" applyAlignment="1">
      <alignment horizontal="center" vertical="top" wrapText="1"/>
    </xf>
    <xf numFmtId="0" fontId="13" fillId="0" borderId="0" xfId="0" applyFont="1" applyFill="1" applyAlignment="1">
      <alignment vertical="top"/>
    </xf>
    <xf numFmtId="0" fontId="2" fillId="4" borderId="10" xfId="0" applyFont="1" applyFill="1" applyBorder="1" applyAlignment="1">
      <alignment horizontal="left" vertical="top" wrapText="1"/>
    </xf>
    <xf numFmtId="49" fontId="2" fillId="4" borderId="10" xfId="0" applyNumberFormat="1" applyFont="1" applyFill="1" applyBorder="1" applyAlignment="1">
      <alignment horizontal="center" vertical="top" wrapText="1"/>
    </xf>
    <xf numFmtId="49" fontId="2" fillId="4" borderId="14" xfId="0" applyNumberFormat="1" applyFont="1" applyFill="1" applyBorder="1" applyAlignment="1">
      <alignment horizontal="center" vertical="top" wrapText="1"/>
    </xf>
    <xf numFmtId="0" fontId="2" fillId="4" borderId="0" xfId="0" applyFont="1" applyFill="1" applyAlignment="1">
      <alignment vertical="top"/>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49" fontId="11" fillId="25" borderId="10" xfId="0" applyNumberFormat="1" applyFont="1" applyFill="1" applyBorder="1" applyAlignment="1">
      <alignment horizontal="center" vertical="top" wrapText="1"/>
    </xf>
    <xf numFmtId="49" fontId="3" fillId="6" borderId="10" xfId="0" applyNumberFormat="1" applyFont="1" applyFill="1" applyBorder="1" applyAlignment="1">
      <alignment horizontal="center" vertical="center" textRotation="90" wrapText="1"/>
    </xf>
    <xf numFmtId="49" fontId="11" fillId="26" borderId="13" xfId="0" applyNumberFormat="1" applyFont="1" applyFill="1" applyBorder="1" applyAlignment="1">
      <alignment horizontal="center" vertical="top" textRotation="90" wrapText="1"/>
    </xf>
    <xf numFmtId="49" fontId="3" fillId="4" borderId="10" xfId="0" applyNumberFormat="1" applyFont="1" applyFill="1" applyBorder="1" applyAlignment="1">
      <alignment horizontal="center" vertical="center" textRotation="90" wrapText="1"/>
    </xf>
    <xf numFmtId="49" fontId="11" fillId="25" borderId="0" xfId="0" applyNumberFormat="1" applyFont="1" applyFill="1" applyBorder="1" applyAlignment="1">
      <alignment horizontal="center" vertical="center" wrapText="1"/>
    </xf>
    <xf numFmtId="0" fontId="3" fillId="25" borderId="11" xfId="0" applyFont="1" applyFill="1" applyBorder="1" applyAlignment="1">
      <alignment horizontal="center"/>
    </xf>
    <xf numFmtId="0" fontId="3" fillId="0" borderId="0" xfId="0" applyFont="1" applyAlignment="1">
      <alignment/>
    </xf>
    <xf numFmtId="0" fontId="3" fillId="25" borderId="0" xfId="0" applyFont="1" applyFill="1" applyBorder="1" applyAlignment="1">
      <alignment horizontal="center"/>
    </xf>
    <xf numFmtId="0" fontId="3" fillId="0" borderId="0" xfId="0" applyFont="1" applyAlignment="1">
      <alignment horizontal="center"/>
    </xf>
    <xf numFmtId="172" fontId="2" fillId="0" borderId="10" xfId="0" applyNumberFormat="1" applyFont="1" applyFill="1" applyBorder="1" applyAlignment="1">
      <alignment horizontal="center" vertical="top" wrapText="1"/>
    </xf>
    <xf numFmtId="172" fontId="18" fillId="0" borderId="0" xfId="0" applyNumberFormat="1" applyFont="1" applyFill="1" applyBorder="1" applyAlignment="1">
      <alignment horizontal="center" vertical="center" wrapText="1"/>
    </xf>
    <xf numFmtId="0" fontId="10" fillId="0" borderId="0" xfId="0" applyFont="1" applyFill="1" applyBorder="1" applyAlignment="1">
      <alignment horizontal="center"/>
    </xf>
    <xf numFmtId="0" fontId="12" fillId="0" borderId="0" xfId="0" applyFont="1" applyFill="1" applyBorder="1" applyAlignment="1">
      <alignment horizontal="center" vertical="top"/>
    </xf>
    <xf numFmtId="0" fontId="10" fillId="0" borderId="0" xfId="0" applyFont="1" applyFill="1" applyAlignment="1">
      <alignment/>
    </xf>
    <xf numFmtId="172" fontId="8" fillId="24" borderId="10" xfId="0" applyNumberFormat="1" applyFont="1" applyFill="1" applyBorder="1" applyAlignment="1">
      <alignment horizontal="center" vertical="top" wrapText="1"/>
    </xf>
    <xf numFmtId="172" fontId="2" fillId="24" borderId="10" xfId="0" applyNumberFormat="1" applyFont="1" applyFill="1" applyBorder="1" applyAlignment="1">
      <alignment horizontal="center" vertical="top" wrapText="1"/>
    </xf>
    <xf numFmtId="172" fontId="2" fillId="22" borderId="10" xfId="0" applyNumberFormat="1" applyFont="1" applyFill="1" applyBorder="1" applyAlignment="1">
      <alignment horizontal="center" vertical="top" wrapText="1"/>
    </xf>
    <xf numFmtId="172" fontId="8" fillId="22" borderId="10" xfId="0" applyNumberFormat="1" applyFont="1" applyFill="1" applyBorder="1" applyAlignment="1">
      <alignment horizontal="center" vertical="top" wrapText="1"/>
    </xf>
    <xf numFmtId="172" fontId="2" fillId="4" borderId="10" xfId="0" applyNumberFormat="1" applyFont="1" applyFill="1" applyBorder="1" applyAlignment="1">
      <alignment horizontal="center" vertical="top" wrapText="1"/>
    </xf>
    <xf numFmtId="172" fontId="2" fillId="25" borderId="10" xfId="0" applyNumberFormat="1" applyFont="1" applyFill="1" applyBorder="1" applyAlignment="1">
      <alignment horizontal="center" vertical="top" wrapText="1"/>
    </xf>
    <xf numFmtId="172" fontId="8" fillId="22" borderId="13" xfId="0" applyNumberFormat="1" applyFont="1" applyFill="1" applyBorder="1" applyAlignment="1">
      <alignment horizontal="center" vertical="top" wrapText="1"/>
    </xf>
    <xf numFmtId="172" fontId="8" fillId="0" borderId="10" xfId="0" applyNumberFormat="1" applyFont="1" applyFill="1" applyBorder="1" applyAlignment="1">
      <alignment horizontal="center" vertical="top" wrapText="1"/>
    </xf>
    <xf numFmtId="174"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center" textRotation="90" wrapText="1"/>
    </xf>
    <xf numFmtId="49" fontId="2" fillId="25" borderId="10" xfId="0" applyNumberFormat="1" applyFont="1" applyFill="1" applyBorder="1" applyAlignment="1">
      <alignment horizontal="center" vertical="top" wrapText="1"/>
    </xf>
    <xf numFmtId="49" fontId="2" fillId="25" borderId="14" xfId="0" applyNumberFormat="1" applyFont="1" applyFill="1" applyBorder="1" applyAlignment="1">
      <alignment horizontal="center" vertical="top" wrapText="1"/>
    </xf>
    <xf numFmtId="49" fontId="3" fillId="25" borderId="10" xfId="0" applyNumberFormat="1" applyFont="1" applyFill="1" applyBorder="1" applyAlignment="1">
      <alignment horizontal="center" vertical="center" textRotation="90" wrapText="1"/>
    </xf>
    <xf numFmtId="0" fontId="2" fillId="25" borderId="10" xfId="0" applyNumberFormat="1" applyFont="1" applyFill="1" applyBorder="1" applyAlignment="1">
      <alignment horizontal="left" vertical="top" wrapText="1"/>
    </xf>
    <xf numFmtId="0" fontId="2" fillId="4" borderId="10" xfId="0" applyNumberFormat="1" applyFont="1" applyFill="1" applyBorder="1" applyAlignment="1">
      <alignment horizontal="left" vertical="top" wrapText="1"/>
    </xf>
    <xf numFmtId="49" fontId="2" fillId="4" borderId="10" xfId="0" applyNumberFormat="1" applyFont="1" applyFill="1" applyBorder="1" applyAlignment="1">
      <alignment horizontal="left" vertical="top" wrapText="1"/>
    </xf>
    <xf numFmtId="0" fontId="8" fillId="25" borderId="10" xfId="0" applyFont="1" applyFill="1" applyBorder="1" applyAlignment="1">
      <alignment horizontal="left" vertical="top" wrapText="1"/>
    </xf>
    <xf numFmtId="0" fontId="2" fillId="27" borderId="0" xfId="0" applyFont="1" applyFill="1" applyAlignment="1">
      <alignment vertical="top"/>
    </xf>
    <xf numFmtId="172" fontId="20" fillId="27" borderId="0" xfId="0" applyNumberFormat="1" applyFont="1" applyFill="1" applyBorder="1" applyAlignment="1">
      <alignment horizontal="center" vertical="top" wrapText="1"/>
    </xf>
    <xf numFmtId="0" fontId="2" fillId="27" borderId="0" xfId="0" applyFont="1" applyFill="1" applyBorder="1" applyAlignment="1">
      <alignment vertical="top"/>
    </xf>
    <xf numFmtId="0" fontId="13" fillId="27" borderId="0" xfId="0" applyFont="1" applyFill="1" applyAlignment="1">
      <alignment vertical="top"/>
    </xf>
    <xf numFmtId="0" fontId="13" fillId="27" borderId="0" xfId="0" applyFont="1" applyFill="1" applyBorder="1" applyAlignment="1">
      <alignment vertical="top"/>
    </xf>
    <xf numFmtId="0" fontId="5" fillId="25" borderId="0" xfId="0" applyFont="1" applyFill="1" applyAlignment="1">
      <alignment/>
    </xf>
    <xf numFmtId="0" fontId="5" fillId="25" borderId="0" xfId="0" applyFont="1" applyFill="1" applyAlignment="1">
      <alignment/>
    </xf>
    <xf numFmtId="0" fontId="21" fillId="25" borderId="0" xfId="0" applyFont="1" applyFill="1" applyAlignment="1">
      <alignment wrapText="1"/>
    </xf>
    <xf numFmtId="0" fontId="4" fillId="25" borderId="0" xfId="0" applyFont="1" applyFill="1" applyAlignment="1">
      <alignment/>
    </xf>
    <xf numFmtId="0" fontId="2" fillId="25" borderId="0" xfId="0" applyFont="1" applyFill="1" applyAlignment="1">
      <alignment horizontal="center" vertical="top" wrapText="1"/>
    </xf>
    <xf numFmtId="0" fontId="2" fillId="25" borderId="0" xfId="0" applyFont="1" applyFill="1" applyAlignment="1">
      <alignment horizontal="center" vertical="center" wrapText="1"/>
    </xf>
    <xf numFmtId="0" fontId="8" fillId="25" borderId="0" xfId="0" applyFont="1" applyFill="1" applyAlignment="1">
      <alignment vertical="top"/>
    </xf>
    <xf numFmtId="0" fontId="2" fillId="25" borderId="0" xfId="0" applyFont="1" applyFill="1" applyAlignment="1">
      <alignment vertical="top"/>
    </xf>
    <xf numFmtId="0" fontId="14" fillId="25" borderId="0" xfId="0" applyFont="1" applyFill="1" applyAlignment="1">
      <alignment vertical="top"/>
    </xf>
    <xf numFmtId="172" fontId="2" fillId="25" borderId="0" xfId="0" applyNumberFormat="1" applyFont="1" applyFill="1" applyAlignment="1">
      <alignment vertical="top"/>
    </xf>
    <xf numFmtId="0" fontId="13" fillId="25" borderId="0" xfId="0" applyFont="1" applyFill="1" applyAlignment="1">
      <alignment vertical="top"/>
    </xf>
    <xf numFmtId="0" fontId="13" fillId="25" borderId="0" xfId="0" applyFont="1" applyFill="1" applyBorder="1" applyAlignment="1">
      <alignment vertical="top"/>
    </xf>
    <xf numFmtId="0" fontId="8" fillId="25" borderId="0" xfId="0" applyFont="1" applyFill="1" applyBorder="1" applyAlignment="1">
      <alignment vertical="top"/>
    </xf>
    <xf numFmtId="0" fontId="19" fillId="25" borderId="0" xfId="0" applyFont="1" applyFill="1" applyAlignment="1">
      <alignment vertical="top"/>
    </xf>
    <xf numFmtId="49" fontId="2" fillId="22" borderId="10" xfId="0" applyNumberFormat="1" applyFont="1" applyFill="1" applyBorder="1" applyAlignment="1">
      <alignment horizontal="center" vertical="center" wrapText="1"/>
    </xf>
    <xf numFmtId="49" fontId="3" fillId="22" borderId="10" xfId="0" applyNumberFormat="1" applyFont="1" applyFill="1" applyBorder="1" applyAlignment="1">
      <alignment horizontal="center" vertical="center" wrapText="1"/>
    </xf>
    <xf numFmtId="172" fontId="2" fillId="22" borderId="10" xfId="0" applyNumberFormat="1" applyFont="1" applyFill="1" applyBorder="1" applyAlignment="1">
      <alignment horizontal="center" vertical="center" wrapText="1"/>
    </xf>
    <xf numFmtId="0" fontId="8" fillId="4" borderId="10" xfId="0" applyFont="1" applyFill="1" applyBorder="1" applyAlignment="1">
      <alignment horizontal="left" vertical="center" wrapText="1"/>
    </xf>
    <xf numFmtId="49" fontId="8" fillId="4" borderId="10" xfId="0" applyNumberFormat="1" applyFont="1" applyFill="1" applyBorder="1" applyAlignment="1">
      <alignment horizontal="center" vertical="center" wrapText="1"/>
    </xf>
    <xf numFmtId="49" fontId="11" fillId="4" borderId="10" xfId="0" applyNumberFormat="1" applyFont="1" applyFill="1" applyBorder="1" applyAlignment="1">
      <alignment horizontal="center" vertical="center" wrapText="1"/>
    </xf>
    <xf numFmtId="172" fontId="8" fillId="4"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25" borderId="0" xfId="0" applyFont="1" applyFill="1" applyAlignment="1">
      <alignment horizontal="center" vertical="top" wrapText="1"/>
    </xf>
    <xf numFmtId="0" fontId="2" fillId="25" borderId="0" xfId="0" applyFont="1" applyFill="1" applyAlignment="1">
      <alignment wrapText="1"/>
    </xf>
    <xf numFmtId="0" fontId="15" fillId="25" borderId="0" xfId="0" applyFont="1" applyFill="1" applyAlignment="1">
      <alignment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25" borderId="0"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6" fillId="0" borderId="0" xfId="0" applyFont="1" applyBorder="1" applyAlignment="1">
      <alignment horizontal="center" wrapText="1"/>
    </xf>
    <xf numFmtId="0" fontId="22" fillId="0" borderId="0" xfId="0" applyFont="1" applyAlignment="1">
      <alignment horizontal="center"/>
    </xf>
    <xf numFmtId="0" fontId="5" fillId="25" borderId="0" xfId="0" applyFont="1" applyFill="1" applyBorder="1" applyAlignment="1">
      <alignment horizontal="left" wrapText="1"/>
    </xf>
    <xf numFmtId="0" fontId="5" fillId="0" borderId="0" xfId="0" applyFont="1" applyAlignment="1">
      <alignment horizontal="right"/>
    </xf>
    <xf numFmtId="0" fontId="2" fillId="25" borderId="11" xfId="0" applyFont="1" applyFill="1" applyBorder="1" applyAlignment="1">
      <alignment wrapText="1"/>
    </xf>
    <xf numFmtId="0" fontId="15" fillId="25" borderId="11" xfId="0" applyFont="1" applyFill="1" applyBorder="1" applyAlignment="1">
      <alignment wrapText="1"/>
    </xf>
    <xf numFmtId="0" fontId="2" fillId="25" borderId="10"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2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J637"/>
  <sheetViews>
    <sheetView tabSelected="1" zoomScale="90" zoomScaleNormal="90" workbookViewId="0" topLeftCell="A161">
      <selection activeCell="C192" sqref="C192"/>
    </sheetView>
  </sheetViews>
  <sheetFormatPr defaultColWidth="9.00390625" defaultRowHeight="12.75"/>
  <cols>
    <col min="1" max="1" width="40.375" style="1" customWidth="1"/>
    <col min="2" max="2" width="6.25390625" style="1" customWidth="1"/>
    <col min="3" max="3" width="39.00390625" style="1" customWidth="1"/>
    <col min="4" max="4" width="7.375" style="1" customWidth="1"/>
    <col min="5" max="5" width="10.375" style="1" customWidth="1"/>
    <col min="6" max="7" width="4.75390625" style="1" customWidth="1"/>
    <col min="8" max="9" width="10.75390625" style="54" customWidth="1"/>
    <col min="10" max="10" width="10.75390625" style="89" customWidth="1"/>
    <col min="11" max="11" width="10.75390625" style="9" customWidth="1"/>
    <col min="12" max="13" width="10.875" style="9" customWidth="1"/>
    <col min="14" max="14" width="7.25390625" style="112" hidden="1" customWidth="1"/>
    <col min="15" max="15" width="0" style="112" hidden="1" customWidth="1"/>
    <col min="16" max="88" width="9.125" style="112" customWidth="1"/>
    <col min="89" max="16384" width="9.125" style="9" customWidth="1"/>
  </cols>
  <sheetData>
    <row r="1" spans="8:88" s="1" customFormat="1" ht="12.75">
      <c r="H1" s="9"/>
      <c r="J1" s="5"/>
      <c r="K1" s="147"/>
      <c r="L1" s="147"/>
      <c r="M1" s="147"/>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row>
    <row r="2" spans="6:88" s="1" customFormat="1" ht="12.75" customHeight="1">
      <c r="F2" s="147"/>
      <c r="G2" s="147"/>
      <c r="H2" s="147"/>
      <c r="I2" s="147"/>
      <c r="J2" s="147"/>
      <c r="K2" s="147"/>
      <c r="L2" s="147"/>
      <c r="M2" s="147"/>
      <c r="N2" s="113"/>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row>
    <row r="3" spans="1:88" s="1" customFormat="1" ht="54.75" customHeight="1">
      <c r="A3" s="144" t="s">
        <v>155</v>
      </c>
      <c r="B3" s="144"/>
      <c r="C3" s="144"/>
      <c r="D3" s="144"/>
      <c r="E3" s="144"/>
      <c r="F3" s="145"/>
      <c r="G3" s="145"/>
      <c r="H3" s="145"/>
      <c r="I3" s="145"/>
      <c r="J3" s="145"/>
      <c r="K3" s="145"/>
      <c r="L3" s="145"/>
      <c r="M3" s="145"/>
      <c r="N3" s="114"/>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row>
    <row r="4" spans="1:88" s="55" customFormat="1" ht="27" customHeight="1">
      <c r="A4" s="142"/>
      <c r="B4" s="137"/>
      <c r="C4" s="137"/>
      <c r="D4" s="137"/>
      <c r="E4" s="137"/>
      <c r="F4" s="137"/>
      <c r="G4" s="137"/>
      <c r="H4" s="137"/>
      <c r="I4" s="137"/>
      <c r="J4" s="137"/>
      <c r="K4" s="137"/>
      <c r="L4" s="137"/>
      <c r="M4" s="137"/>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row>
    <row r="5" spans="1:88" s="55" customFormat="1" ht="24" customHeight="1">
      <c r="A5" s="138" t="s">
        <v>468</v>
      </c>
      <c r="B5" s="139"/>
      <c r="C5" s="139"/>
      <c r="D5" s="139"/>
      <c r="E5" s="139"/>
      <c r="F5" s="139"/>
      <c r="G5" s="139"/>
      <c r="H5" s="139"/>
      <c r="I5" s="139"/>
      <c r="J5" s="139"/>
      <c r="K5" s="139"/>
      <c r="L5" s="139"/>
      <c r="M5" s="139"/>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row>
    <row r="6" spans="1:88" s="55" customFormat="1" ht="23.25" customHeight="1">
      <c r="A6" s="138" t="s">
        <v>469</v>
      </c>
      <c r="B6" s="139"/>
      <c r="C6" s="139"/>
      <c r="D6" s="139"/>
      <c r="E6" s="139"/>
      <c r="F6" s="139"/>
      <c r="G6" s="139"/>
      <c r="H6" s="139"/>
      <c r="I6" s="139"/>
      <c r="J6" s="139"/>
      <c r="K6" s="139"/>
      <c r="L6" s="139"/>
      <c r="M6" s="139"/>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row>
    <row r="7" spans="1:88" s="55" customFormat="1" ht="23.25" customHeight="1">
      <c r="A7" s="148" t="s">
        <v>38</v>
      </c>
      <c r="B7" s="149"/>
      <c r="C7" s="149"/>
      <c r="D7" s="149"/>
      <c r="E7" s="149"/>
      <c r="F7" s="149"/>
      <c r="G7" s="149"/>
      <c r="H7" s="149"/>
      <c r="I7" s="149"/>
      <c r="J7" s="149"/>
      <c r="K7" s="149"/>
      <c r="L7" s="149"/>
      <c r="M7" s="149"/>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row>
    <row r="8" spans="1:88" s="56" customFormat="1" ht="12">
      <c r="A8" s="150" t="s">
        <v>74</v>
      </c>
      <c r="B8" s="150" t="s">
        <v>75</v>
      </c>
      <c r="C8" s="151" t="s">
        <v>131</v>
      </c>
      <c r="D8" s="152"/>
      <c r="E8" s="153"/>
      <c r="F8" s="151" t="s">
        <v>39</v>
      </c>
      <c r="G8" s="153"/>
      <c r="H8" s="140" t="s">
        <v>53</v>
      </c>
      <c r="I8" s="140"/>
      <c r="J8" s="140"/>
      <c r="K8" s="140"/>
      <c r="L8" s="140"/>
      <c r="M8" s="140"/>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row>
    <row r="9" spans="1:88" s="56" customFormat="1" ht="12">
      <c r="A9" s="150"/>
      <c r="B9" s="150"/>
      <c r="C9" s="154"/>
      <c r="D9" s="155"/>
      <c r="E9" s="156"/>
      <c r="F9" s="154"/>
      <c r="G9" s="156"/>
      <c r="H9" s="141" t="s">
        <v>394</v>
      </c>
      <c r="I9" s="133"/>
      <c r="J9" s="134" t="s">
        <v>395</v>
      </c>
      <c r="K9" s="136" t="s">
        <v>396</v>
      </c>
      <c r="L9" s="141" t="s">
        <v>117</v>
      </c>
      <c r="M9" s="133"/>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row>
    <row r="10" spans="1:88" s="56" customFormat="1" ht="84">
      <c r="A10" s="150"/>
      <c r="B10" s="150"/>
      <c r="C10" s="33" t="s">
        <v>76</v>
      </c>
      <c r="D10" s="33" t="s">
        <v>54</v>
      </c>
      <c r="E10" s="33" t="s">
        <v>412</v>
      </c>
      <c r="F10" s="60" t="s">
        <v>115</v>
      </c>
      <c r="G10" s="60" t="s">
        <v>116</v>
      </c>
      <c r="H10" s="28" t="s">
        <v>119</v>
      </c>
      <c r="I10" s="28" t="s">
        <v>55</v>
      </c>
      <c r="J10" s="135"/>
      <c r="K10" s="143"/>
      <c r="L10" s="28" t="s">
        <v>118</v>
      </c>
      <c r="M10" s="28" t="s">
        <v>397</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row>
    <row r="11" spans="1:88" s="57" customFormat="1" ht="12">
      <c r="A11" s="33">
        <v>1</v>
      </c>
      <c r="B11" s="33">
        <v>2</v>
      </c>
      <c r="C11" s="33">
        <v>3</v>
      </c>
      <c r="D11" s="33">
        <v>4</v>
      </c>
      <c r="E11" s="33">
        <v>5</v>
      </c>
      <c r="F11" s="33">
        <v>6</v>
      </c>
      <c r="G11" s="33">
        <v>7</v>
      </c>
      <c r="H11" s="33">
        <v>8</v>
      </c>
      <c r="I11" s="33">
        <v>9</v>
      </c>
      <c r="J11" s="33">
        <v>10</v>
      </c>
      <c r="K11" s="33">
        <v>11</v>
      </c>
      <c r="L11" s="33">
        <v>12</v>
      </c>
      <c r="M11" s="33">
        <v>13</v>
      </c>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row>
    <row r="12" spans="1:88" s="59" customFormat="1" ht="48">
      <c r="A12" s="106" t="s">
        <v>277</v>
      </c>
      <c r="B12" s="35" t="s">
        <v>168</v>
      </c>
      <c r="C12" s="35" t="s">
        <v>139</v>
      </c>
      <c r="D12" s="76" t="s">
        <v>139</v>
      </c>
      <c r="E12" s="76" t="s">
        <v>139</v>
      </c>
      <c r="F12" s="35" t="s">
        <v>139</v>
      </c>
      <c r="G12" s="35" t="s">
        <v>139</v>
      </c>
      <c r="H12" s="97">
        <f aca="true" t="shared" si="0" ref="H12:M12">H13+H104+H134+H138+H146</f>
        <v>501325.94821999996</v>
      </c>
      <c r="I12" s="97">
        <f t="shared" si="0"/>
        <v>473595.7</v>
      </c>
      <c r="J12" s="97">
        <f t="shared" si="0"/>
        <v>520321.02</v>
      </c>
      <c r="K12" s="97">
        <f t="shared" si="0"/>
        <v>327581</v>
      </c>
      <c r="L12" s="97">
        <f t="shared" si="0"/>
        <v>330204.4000000001</v>
      </c>
      <c r="M12" s="97">
        <f t="shared" si="0"/>
        <v>330204.4000000001</v>
      </c>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row>
    <row r="13" spans="1:88" s="29" customFormat="1" ht="72">
      <c r="A13" s="18" t="s">
        <v>132</v>
      </c>
      <c r="B13" s="11" t="s">
        <v>169</v>
      </c>
      <c r="C13" s="11" t="s">
        <v>139</v>
      </c>
      <c r="D13" s="10" t="s">
        <v>139</v>
      </c>
      <c r="E13" s="10" t="s">
        <v>139</v>
      </c>
      <c r="F13" s="15" t="s">
        <v>139</v>
      </c>
      <c r="G13" s="13"/>
      <c r="H13" s="93">
        <f aca="true" t="shared" si="1" ref="H13:M13">H14</f>
        <v>355835.81</v>
      </c>
      <c r="I13" s="93">
        <f t="shared" si="1"/>
        <v>330233.9</v>
      </c>
      <c r="J13" s="93">
        <f t="shared" si="1"/>
        <v>360334.92000000004</v>
      </c>
      <c r="K13" s="93">
        <f t="shared" si="1"/>
        <v>191434.7</v>
      </c>
      <c r="L13" s="93">
        <f t="shared" si="1"/>
        <v>196280.60000000003</v>
      </c>
      <c r="M13" s="93">
        <f t="shared" si="1"/>
        <v>196280.60000000003</v>
      </c>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row>
    <row r="14" spans="1:88" s="29" customFormat="1" ht="60">
      <c r="A14" s="18" t="s">
        <v>133</v>
      </c>
      <c r="B14" s="11" t="s">
        <v>170</v>
      </c>
      <c r="C14" s="11"/>
      <c r="D14" s="10"/>
      <c r="E14" s="10"/>
      <c r="F14" s="15"/>
      <c r="G14" s="49"/>
      <c r="H14" s="93">
        <f aca="true" t="shared" si="2" ref="H14:M14">H15+H23+H27+H35+H46+H54+H57+H60+H63+H66+H68+H87+H91+H93+H95+H97+H100+H102</f>
        <v>355835.81</v>
      </c>
      <c r="I14" s="93">
        <f t="shared" si="2"/>
        <v>330233.9</v>
      </c>
      <c r="J14" s="93">
        <f t="shared" si="2"/>
        <v>360334.92000000004</v>
      </c>
      <c r="K14" s="93">
        <f t="shared" si="2"/>
        <v>191434.7</v>
      </c>
      <c r="L14" s="93">
        <f t="shared" si="2"/>
        <v>196280.60000000003</v>
      </c>
      <c r="M14" s="93">
        <f t="shared" si="2"/>
        <v>196280.60000000003</v>
      </c>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row>
    <row r="15" spans="1:88" s="29" customFormat="1" ht="72">
      <c r="A15" s="19" t="s">
        <v>171</v>
      </c>
      <c r="B15" s="17" t="s">
        <v>172</v>
      </c>
      <c r="C15" s="3" t="s">
        <v>280</v>
      </c>
      <c r="D15" s="6" t="s">
        <v>229</v>
      </c>
      <c r="E15" s="6" t="s">
        <v>230</v>
      </c>
      <c r="F15" s="17" t="s">
        <v>180</v>
      </c>
      <c r="G15" s="17" t="s">
        <v>181</v>
      </c>
      <c r="H15" s="91">
        <f aca="true" t="shared" si="3" ref="H15:M15">SUM(H16:H22)</f>
        <v>6140.8</v>
      </c>
      <c r="I15" s="91">
        <f t="shared" si="3"/>
        <v>4068.8</v>
      </c>
      <c r="J15" s="91">
        <f t="shared" si="3"/>
        <v>6028.8</v>
      </c>
      <c r="K15" s="91">
        <f t="shared" si="3"/>
        <v>6226.2</v>
      </c>
      <c r="L15" s="91">
        <f t="shared" si="3"/>
        <v>6422.4</v>
      </c>
      <c r="M15" s="91">
        <f t="shared" si="3"/>
        <v>6422.4</v>
      </c>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row>
    <row r="16" spans="1:88" s="29" customFormat="1" ht="50.25">
      <c r="A16" s="20" t="s">
        <v>134</v>
      </c>
      <c r="B16" s="21"/>
      <c r="C16" s="73" t="s">
        <v>279</v>
      </c>
      <c r="D16" s="7" t="s">
        <v>164</v>
      </c>
      <c r="E16" s="99" t="s">
        <v>156</v>
      </c>
      <c r="F16" s="21" t="s">
        <v>89</v>
      </c>
      <c r="G16" s="100" t="s">
        <v>124</v>
      </c>
      <c r="H16" s="85">
        <v>2072</v>
      </c>
      <c r="I16" s="85">
        <v>0</v>
      </c>
      <c r="J16" s="85">
        <v>3000</v>
      </c>
      <c r="K16" s="85">
        <v>3000</v>
      </c>
      <c r="L16" s="85">
        <v>3000</v>
      </c>
      <c r="M16" s="85">
        <v>3000</v>
      </c>
      <c r="N16" s="107"/>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row>
    <row r="17" spans="1:88" s="29" customFormat="1" ht="33.75">
      <c r="A17" s="20" t="s">
        <v>135</v>
      </c>
      <c r="B17" s="21"/>
      <c r="C17" s="73" t="s">
        <v>176</v>
      </c>
      <c r="D17" s="8"/>
      <c r="E17" s="8"/>
      <c r="F17" s="21" t="s">
        <v>89</v>
      </c>
      <c r="G17" s="100" t="s">
        <v>123</v>
      </c>
      <c r="H17" s="85">
        <v>1916.8</v>
      </c>
      <c r="I17" s="85">
        <v>1916.8</v>
      </c>
      <c r="J17" s="85">
        <v>1443.8</v>
      </c>
      <c r="K17" s="85">
        <v>1513.2</v>
      </c>
      <c r="L17" s="85">
        <v>1589.4</v>
      </c>
      <c r="M17" s="85">
        <v>1589.4</v>
      </c>
      <c r="N17" s="107"/>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row>
    <row r="18" spans="1:88" s="29" customFormat="1" ht="36">
      <c r="A18" s="20" t="s">
        <v>136</v>
      </c>
      <c r="B18" s="21"/>
      <c r="C18" s="73" t="s">
        <v>36</v>
      </c>
      <c r="D18" s="7"/>
      <c r="E18" s="8"/>
      <c r="F18" s="21" t="s">
        <v>89</v>
      </c>
      <c r="G18" s="100" t="s">
        <v>123</v>
      </c>
      <c r="H18" s="85">
        <v>105.4</v>
      </c>
      <c r="I18" s="85">
        <v>105.4</v>
      </c>
      <c r="J18" s="85">
        <v>113</v>
      </c>
      <c r="K18" s="85">
        <v>113</v>
      </c>
      <c r="L18" s="85">
        <v>113</v>
      </c>
      <c r="M18" s="85">
        <v>113</v>
      </c>
      <c r="N18" s="107"/>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row>
    <row r="19" spans="1:88" s="29" customFormat="1" ht="36">
      <c r="A19" s="20" t="s">
        <v>137</v>
      </c>
      <c r="B19" s="21"/>
      <c r="C19" s="73"/>
      <c r="D19" s="8"/>
      <c r="E19" s="8"/>
      <c r="F19" s="21" t="s">
        <v>89</v>
      </c>
      <c r="G19" s="100" t="s">
        <v>123</v>
      </c>
      <c r="H19" s="85">
        <v>247.6</v>
      </c>
      <c r="I19" s="85">
        <v>247.6</v>
      </c>
      <c r="J19" s="85">
        <v>300</v>
      </c>
      <c r="K19" s="85">
        <v>300</v>
      </c>
      <c r="L19" s="85">
        <v>300</v>
      </c>
      <c r="M19" s="85">
        <v>300</v>
      </c>
      <c r="N19" s="107"/>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row>
    <row r="20" spans="1:88" s="29" customFormat="1" ht="50.25">
      <c r="A20" s="20" t="s">
        <v>399</v>
      </c>
      <c r="B20" s="21"/>
      <c r="C20" s="73" t="s">
        <v>278</v>
      </c>
      <c r="D20" s="7" t="s">
        <v>158</v>
      </c>
      <c r="E20" s="99" t="s">
        <v>231</v>
      </c>
      <c r="F20" s="21" t="s">
        <v>89</v>
      </c>
      <c r="G20" s="100" t="s">
        <v>123</v>
      </c>
      <c r="H20" s="85">
        <v>990</v>
      </c>
      <c r="I20" s="85">
        <v>990</v>
      </c>
      <c r="J20" s="85">
        <v>1080</v>
      </c>
      <c r="K20" s="85">
        <v>1200</v>
      </c>
      <c r="L20" s="85">
        <v>1320</v>
      </c>
      <c r="M20" s="85">
        <v>1320</v>
      </c>
      <c r="N20" s="107"/>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row>
    <row r="21" spans="1:88" s="29" customFormat="1" ht="101.25">
      <c r="A21" s="20" t="s">
        <v>400</v>
      </c>
      <c r="B21" s="21"/>
      <c r="C21" s="74" t="s">
        <v>281</v>
      </c>
      <c r="D21" s="7" t="s">
        <v>18</v>
      </c>
      <c r="E21" s="99" t="s">
        <v>233</v>
      </c>
      <c r="F21" s="21" t="s">
        <v>89</v>
      </c>
      <c r="G21" s="100" t="s">
        <v>123</v>
      </c>
      <c r="H21" s="85">
        <v>59</v>
      </c>
      <c r="I21" s="85">
        <v>59</v>
      </c>
      <c r="J21" s="85">
        <v>92</v>
      </c>
      <c r="K21" s="85">
        <v>100</v>
      </c>
      <c r="L21" s="85">
        <v>100</v>
      </c>
      <c r="M21" s="85">
        <v>100</v>
      </c>
      <c r="N21" s="107"/>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row>
    <row r="22" spans="1:88" s="29" customFormat="1" ht="33.75">
      <c r="A22" s="20" t="s">
        <v>401</v>
      </c>
      <c r="B22" s="21"/>
      <c r="C22" s="73" t="s">
        <v>176</v>
      </c>
      <c r="D22" s="7"/>
      <c r="E22" s="7"/>
      <c r="F22" s="21" t="s">
        <v>89</v>
      </c>
      <c r="G22" s="100" t="s">
        <v>123</v>
      </c>
      <c r="H22" s="85">
        <v>750</v>
      </c>
      <c r="I22" s="85">
        <v>750</v>
      </c>
      <c r="J22" s="85">
        <v>0</v>
      </c>
      <c r="K22" s="85">
        <v>0</v>
      </c>
      <c r="L22" s="85">
        <v>0</v>
      </c>
      <c r="M22" s="85">
        <v>0</v>
      </c>
      <c r="N22" s="107"/>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row>
    <row r="23" spans="1:88" s="29" customFormat="1" ht="72">
      <c r="A23" s="19" t="s">
        <v>125</v>
      </c>
      <c r="B23" s="17" t="s">
        <v>126</v>
      </c>
      <c r="C23" s="3" t="s">
        <v>282</v>
      </c>
      <c r="D23" s="6" t="s">
        <v>283</v>
      </c>
      <c r="E23" s="6" t="s">
        <v>234</v>
      </c>
      <c r="F23" s="17" t="s">
        <v>89</v>
      </c>
      <c r="G23" s="17" t="s">
        <v>123</v>
      </c>
      <c r="H23" s="90">
        <f aca="true" t="shared" si="4" ref="H23:M23">SUM(H24:H26)</f>
        <v>654.3</v>
      </c>
      <c r="I23" s="90">
        <f t="shared" si="4"/>
        <v>653.3</v>
      </c>
      <c r="J23" s="90">
        <f t="shared" si="4"/>
        <v>1964.8</v>
      </c>
      <c r="K23" s="90">
        <f t="shared" si="4"/>
        <v>363.5</v>
      </c>
      <c r="L23" s="90">
        <f t="shared" si="4"/>
        <v>355</v>
      </c>
      <c r="M23" s="90">
        <f t="shared" si="4"/>
        <v>355</v>
      </c>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row>
    <row r="24" spans="1:88" s="29" customFormat="1" ht="33.75">
      <c r="A24" s="20" t="s">
        <v>127</v>
      </c>
      <c r="B24" s="21"/>
      <c r="C24" s="73" t="s">
        <v>176</v>
      </c>
      <c r="D24" s="8"/>
      <c r="E24" s="8"/>
      <c r="F24" s="21" t="s">
        <v>89</v>
      </c>
      <c r="G24" s="100" t="s">
        <v>123</v>
      </c>
      <c r="H24" s="85">
        <v>33.1</v>
      </c>
      <c r="I24" s="85">
        <v>32.1</v>
      </c>
      <c r="J24" s="85">
        <v>60</v>
      </c>
      <c r="K24" s="85">
        <v>60</v>
      </c>
      <c r="L24" s="85">
        <v>60</v>
      </c>
      <c r="M24" s="85">
        <v>60</v>
      </c>
      <c r="N24" s="107"/>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row>
    <row r="25" spans="1:88" s="29" customFormat="1" ht="42">
      <c r="A25" s="20" t="s">
        <v>128</v>
      </c>
      <c r="B25" s="21"/>
      <c r="C25" s="74" t="s">
        <v>235</v>
      </c>
      <c r="D25" s="7" t="s">
        <v>284</v>
      </c>
      <c r="E25" s="99" t="s">
        <v>159</v>
      </c>
      <c r="F25" s="21" t="s">
        <v>89</v>
      </c>
      <c r="G25" s="100" t="s">
        <v>123</v>
      </c>
      <c r="H25" s="85">
        <v>612.3</v>
      </c>
      <c r="I25" s="85">
        <v>612.3</v>
      </c>
      <c r="J25" s="85">
        <v>1889.8</v>
      </c>
      <c r="K25" s="85">
        <v>288.5</v>
      </c>
      <c r="L25" s="85">
        <v>280</v>
      </c>
      <c r="M25" s="85">
        <v>280</v>
      </c>
      <c r="N25" s="107"/>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row>
    <row r="26" spans="1:88" s="29" customFormat="1" ht="42">
      <c r="A26" s="20" t="s">
        <v>129</v>
      </c>
      <c r="B26" s="21"/>
      <c r="C26" s="74" t="s">
        <v>235</v>
      </c>
      <c r="D26" s="7" t="s">
        <v>160</v>
      </c>
      <c r="E26" s="99" t="s">
        <v>159</v>
      </c>
      <c r="F26" s="21" t="s">
        <v>89</v>
      </c>
      <c r="G26" s="100" t="s">
        <v>123</v>
      </c>
      <c r="H26" s="85">
        <v>8.9</v>
      </c>
      <c r="I26" s="85">
        <v>8.9</v>
      </c>
      <c r="J26" s="85">
        <v>15</v>
      </c>
      <c r="K26" s="85">
        <v>15</v>
      </c>
      <c r="L26" s="85">
        <v>15</v>
      </c>
      <c r="M26" s="85">
        <v>15</v>
      </c>
      <c r="N26" s="107"/>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row>
    <row r="27" spans="1:88" s="29" customFormat="1" ht="96">
      <c r="A27" s="19" t="s">
        <v>47</v>
      </c>
      <c r="B27" s="17" t="s">
        <v>48</v>
      </c>
      <c r="C27" s="4" t="s">
        <v>236</v>
      </c>
      <c r="D27" s="6" t="s">
        <v>285</v>
      </c>
      <c r="E27" s="6" t="s">
        <v>237</v>
      </c>
      <c r="F27" s="17" t="s">
        <v>113</v>
      </c>
      <c r="G27" s="17" t="s">
        <v>112</v>
      </c>
      <c r="H27" s="90">
        <f aca="true" t="shared" si="5" ref="H27:M27">SUM(H28:H34)</f>
        <v>113810.4</v>
      </c>
      <c r="I27" s="90">
        <f t="shared" si="5"/>
        <v>91574.7</v>
      </c>
      <c r="J27" s="90">
        <f t="shared" si="5"/>
        <v>170379.52000000002</v>
      </c>
      <c r="K27" s="90">
        <f t="shared" si="5"/>
        <v>13271.5</v>
      </c>
      <c r="L27" s="90">
        <f t="shared" si="5"/>
        <v>33192.9</v>
      </c>
      <c r="M27" s="90">
        <f t="shared" si="5"/>
        <v>33192.9</v>
      </c>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row>
    <row r="28" spans="1:88" s="29" customFormat="1" ht="58.5">
      <c r="A28" s="20" t="s">
        <v>49</v>
      </c>
      <c r="B28" s="21"/>
      <c r="C28" s="74" t="s">
        <v>225</v>
      </c>
      <c r="D28" s="7" t="s">
        <v>239</v>
      </c>
      <c r="E28" s="99" t="s">
        <v>238</v>
      </c>
      <c r="F28" s="21" t="s">
        <v>113</v>
      </c>
      <c r="G28" s="100" t="s">
        <v>112</v>
      </c>
      <c r="H28" s="85">
        <v>0</v>
      </c>
      <c r="I28" s="85">
        <v>0</v>
      </c>
      <c r="J28" s="85">
        <v>0</v>
      </c>
      <c r="K28" s="85">
        <v>5000</v>
      </c>
      <c r="L28" s="85">
        <v>25368.8</v>
      </c>
      <c r="M28" s="85">
        <v>25368.8</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row>
    <row r="29" spans="1:88" s="29" customFormat="1" ht="58.5">
      <c r="A29" s="20" t="s">
        <v>50</v>
      </c>
      <c r="B29" s="21"/>
      <c r="C29" s="74" t="s">
        <v>225</v>
      </c>
      <c r="D29" s="7" t="s">
        <v>286</v>
      </c>
      <c r="E29" s="99" t="s">
        <v>238</v>
      </c>
      <c r="F29" s="21" t="s">
        <v>113</v>
      </c>
      <c r="G29" s="100" t="s">
        <v>112</v>
      </c>
      <c r="H29" s="85">
        <v>5300.9</v>
      </c>
      <c r="I29" s="85">
        <v>4075.4</v>
      </c>
      <c r="J29" s="85">
        <f>5375+6255.5</f>
        <v>11630.5</v>
      </c>
      <c r="K29" s="85">
        <v>0</v>
      </c>
      <c r="L29" s="85">
        <v>0</v>
      </c>
      <c r="M29" s="85">
        <v>0</v>
      </c>
      <c r="N29" s="107"/>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row>
    <row r="30" spans="1:88" s="29" customFormat="1" ht="90">
      <c r="A30" s="20" t="s">
        <v>51</v>
      </c>
      <c r="B30" s="21"/>
      <c r="C30" s="74" t="s">
        <v>287</v>
      </c>
      <c r="D30" s="7" t="s">
        <v>288</v>
      </c>
      <c r="E30" s="99" t="s">
        <v>238</v>
      </c>
      <c r="F30" s="21" t="s">
        <v>113</v>
      </c>
      <c r="G30" s="100" t="s">
        <v>112</v>
      </c>
      <c r="H30" s="85">
        <v>105627.5</v>
      </c>
      <c r="I30" s="85">
        <v>84617.4</v>
      </c>
      <c r="J30" s="85">
        <v>154977.82</v>
      </c>
      <c r="K30" s="85">
        <v>0</v>
      </c>
      <c r="L30" s="85">
        <v>0</v>
      </c>
      <c r="M30" s="85">
        <v>0</v>
      </c>
      <c r="N30" s="107"/>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row>
    <row r="31" spans="1:88" s="29" customFormat="1" ht="45">
      <c r="A31" s="20" t="s">
        <v>52</v>
      </c>
      <c r="B31" s="21"/>
      <c r="C31" s="74" t="s">
        <v>120</v>
      </c>
      <c r="D31" s="7" t="s">
        <v>161</v>
      </c>
      <c r="E31" s="99" t="s">
        <v>162</v>
      </c>
      <c r="F31" s="21" t="s">
        <v>113</v>
      </c>
      <c r="G31" s="100" t="s">
        <v>112</v>
      </c>
      <c r="H31" s="85">
        <v>64.1</v>
      </c>
      <c r="I31" s="85">
        <v>64.1</v>
      </c>
      <c r="J31" s="85">
        <v>271.2</v>
      </c>
      <c r="K31" s="85">
        <v>279.3</v>
      </c>
      <c r="L31" s="85">
        <v>287.7</v>
      </c>
      <c r="M31" s="85">
        <v>287.7</v>
      </c>
      <c r="N31" s="107"/>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row>
    <row r="32" spans="1:88" s="29" customFormat="1" ht="57" customHeight="1">
      <c r="A32" s="20" t="s">
        <v>94</v>
      </c>
      <c r="B32" s="21"/>
      <c r="C32" s="74" t="s">
        <v>225</v>
      </c>
      <c r="D32" s="7" t="s">
        <v>256</v>
      </c>
      <c r="E32" s="99" t="s">
        <v>238</v>
      </c>
      <c r="F32" s="21" t="s">
        <v>113</v>
      </c>
      <c r="G32" s="100" t="s">
        <v>112</v>
      </c>
      <c r="H32" s="85">
        <v>1307.9</v>
      </c>
      <c r="I32" s="85">
        <v>1307.8</v>
      </c>
      <c r="J32" s="85">
        <v>3500</v>
      </c>
      <c r="K32" s="85">
        <v>6492.2</v>
      </c>
      <c r="L32" s="85">
        <v>7536.4</v>
      </c>
      <c r="M32" s="85">
        <v>7536.4</v>
      </c>
      <c r="N32" s="107"/>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row>
    <row r="33" spans="1:88" s="29" customFormat="1" ht="55.5" customHeight="1">
      <c r="A33" s="20" t="s">
        <v>95</v>
      </c>
      <c r="B33" s="21"/>
      <c r="C33" s="74" t="s">
        <v>225</v>
      </c>
      <c r="D33" s="7" t="s">
        <v>289</v>
      </c>
      <c r="E33" s="99" t="s">
        <v>238</v>
      </c>
      <c r="F33" s="21" t="s">
        <v>113</v>
      </c>
      <c r="G33" s="100" t="s">
        <v>112</v>
      </c>
      <c r="H33" s="85">
        <v>1510</v>
      </c>
      <c r="I33" s="85">
        <v>1510</v>
      </c>
      <c r="J33" s="85">
        <v>0</v>
      </c>
      <c r="K33" s="85">
        <v>0</v>
      </c>
      <c r="L33" s="85">
        <v>0</v>
      </c>
      <c r="M33" s="85">
        <v>0</v>
      </c>
      <c r="N33" s="107"/>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row>
    <row r="34" spans="1:88" s="29" customFormat="1" ht="59.25" customHeight="1">
      <c r="A34" s="20" t="s">
        <v>96</v>
      </c>
      <c r="B34" s="21"/>
      <c r="C34" s="74" t="s">
        <v>225</v>
      </c>
      <c r="D34" s="7" t="s">
        <v>290</v>
      </c>
      <c r="E34" s="99" t="s">
        <v>238</v>
      </c>
      <c r="F34" s="21" t="s">
        <v>113</v>
      </c>
      <c r="G34" s="100" t="s">
        <v>112</v>
      </c>
      <c r="H34" s="85">
        <v>0</v>
      </c>
      <c r="I34" s="85">
        <v>0</v>
      </c>
      <c r="J34" s="85">
        <v>0</v>
      </c>
      <c r="K34" s="85">
        <v>1500</v>
      </c>
      <c r="L34" s="85">
        <v>0</v>
      </c>
      <c r="M34" s="85">
        <v>0</v>
      </c>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row>
    <row r="35" spans="1:88" s="29" customFormat="1" ht="252">
      <c r="A35" s="19" t="s">
        <v>97</v>
      </c>
      <c r="B35" s="17" t="s">
        <v>98</v>
      </c>
      <c r="C35" s="4" t="s">
        <v>292</v>
      </c>
      <c r="D35" s="6" t="s">
        <v>294</v>
      </c>
      <c r="E35" s="6" t="s">
        <v>250</v>
      </c>
      <c r="F35" s="17" t="s">
        <v>88</v>
      </c>
      <c r="G35" s="17" t="s">
        <v>182</v>
      </c>
      <c r="H35" s="90">
        <f aca="true" t="shared" si="6" ref="H35:M35">SUM(H36:H45)</f>
        <v>77284.8</v>
      </c>
      <c r="I35" s="90">
        <f t="shared" si="6"/>
        <v>77269.4</v>
      </c>
      <c r="J35" s="90">
        <f t="shared" si="6"/>
        <v>66955.6</v>
      </c>
      <c r="K35" s="90">
        <f t="shared" si="6"/>
        <v>61937.6</v>
      </c>
      <c r="L35" s="90">
        <f t="shared" si="6"/>
        <v>43196.50000000001</v>
      </c>
      <c r="M35" s="90">
        <f t="shared" si="6"/>
        <v>43196.50000000001</v>
      </c>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row>
    <row r="36" spans="1:88" s="29" customFormat="1" ht="40.5">
      <c r="A36" s="20" t="s">
        <v>99</v>
      </c>
      <c r="B36" s="21"/>
      <c r="C36" s="74" t="s">
        <v>466</v>
      </c>
      <c r="D36" s="7" t="s">
        <v>19</v>
      </c>
      <c r="E36" s="99" t="s">
        <v>240</v>
      </c>
      <c r="F36" s="21" t="s">
        <v>88</v>
      </c>
      <c r="G36" s="100" t="s">
        <v>182</v>
      </c>
      <c r="H36" s="85">
        <v>32776.9</v>
      </c>
      <c r="I36" s="85">
        <v>32776.9</v>
      </c>
      <c r="J36" s="85">
        <v>38908.4</v>
      </c>
      <c r="K36" s="85">
        <v>33421.5</v>
      </c>
      <c r="L36" s="85">
        <v>35092.5</v>
      </c>
      <c r="M36" s="85">
        <v>35092.5</v>
      </c>
      <c r="N36" s="107"/>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row>
    <row r="37" spans="1:88" s="29" customFormat="1" ht="40.5">
      <c r="A37" s="20" t="s">
        <v>100</v>
      </c>
      <c r="B37" s="21"/>
      <c r="C37" s="74" t="s">
        <v>466</v>
      </c>
      <c r="D37" s="7" t="s">
        <v>295</v>
      </c>
      <c r="E37" s="99" t="s">
        <v>240</v>
      </c>
      <c r="F37" s="21" t="s">
        <v>88</v>
      </c>
      <c r="G37" s="100" t="s">
        <v>182</v>
      </c>
      <c r="H37" s="85">
        <v>6071.8</v>
      </c>
      <c r="I37" s="85">
        <v>6065</v>
      </c>
      <c r="J37" s="85">
        <v>10185.9</v>
      </c>
      <c r="K37" s="85">
        <v>4891.2</v>
      </c>
      <c r="L37" s="85">
        <v>5135.9</v>
      </c>
      <c r="M37" s="85">
        <v>5135.9</v>
      </c>
      <c r="N37" s="107"/>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row>
    <row r="38" spans="1:88" s="29" customFormat="1" ht="48">
      <c r="A38" s="20" t="s">
        <v>101</v>
      </c>
      <c r="B38" s="21"/>
      <c r="C38" s="74" t="s">
        <v>466</v>
      </c>
      <c r="D38" s="7" t="s">
        <v>298</v>
      </c>
      <c r="E38" s="99" t="s">
        <v>240</v>
      </c>
      <c r="F38" s="21" t="s">
        <v>88</v>
      </c>
      <c r="G38" s="100" t="s">
        <v>182</v>
      </c>
      <c r="H38" s="85">
        <v>7053.5</v>
      </c>
      <c r="I38" s="85">
        <v>7045.9</v>
      </c>
      <c r="J38" s="85">
        <v>15624.5</v>
      </c>
      <c r="K38" s="85">
        <v>21768.1</v>
      </c>
      <c r="L38" s="85">
        <v>1111.3</v>
      </c>
      <c r="M38" s="85">
        <v>1111.3</v>
      </c>
      <c r="N38" s="107"/>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row>
    <row r="39" spans="1:88" s="29" customFormat="1" ht="40.5">
      <c r="A39" s="20" t="s">
        <v>102</v>
      </c>
      <c r="B39" s="21"/>
      <c r="C39" s="74" t="s">
        <v>466</v>
      </c>
      <c r="D39" s="7" t="s">
        <v>435</v>
      </c>
      <c r="E39" s="99" t="s">
        <v>240</v>
      </c>
      <c r="F39" s="21" t="s">
        <v>88</v>
      </c>
      <c r="G39" s="100" t="s">
        <v>182</v>
      </c>
      <c r="H39" s="85">
        <v>14083.2</v>
      </c>
      <c r="I39" s="85">
        <v>14083.2</v>
      </c>
      <c r="J39" s="85">
        <v>0</v>
      </c>
      <c r="K39" s="85">
        <v>0</v>
      </c>
      <c r="L39" s="85">
        <v>0</v>
      </c>
      <c r="M39" s="85">
        <v>0</v>
      </c>
      <c r="N39" s="107"/>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row>
    <row r="40" spans="1:88" s="29" customFormat="1" ht="101.25">
      <c r="A40" s="20" t="s">
        <v>103</v>
      </c>
      <c r="B40" s="21"/>
      <c r="C40" s="74" t="s">
        <v>251</v>
      </c>
      <c r="D40" s="7" t="s">
        <v>296</v>
      </c>
      <c r="E40" s="99" t="s">
        <v>297</v>
      </c>
      <c r="F40" s="21" t="s">
        <v>88</v>
      </c>
      <c r="G40" s="100" t="s">
        <v>182</v>
      </c>
      <c r="H40" s="85">
        <v>742.9</v>
      </c>
      <c r="I40" s="85">
        <v>742.9</v>
      </c>
      <c r="J40" s="85">
        <v>736.8</v>
      </c>
      <c r="K40" s="85">
        <v>736.8</v>
      </c>
      <c r="L40" s="85">
        <v>736.8</v>
      </c>
      <c r="M40" s="85">
        <v>736.8</v>
      </c>
      <c r="N40" s="107"/>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row>
    <row r="41" spans="1:88" s="29" customFormat="1" ht="40.5">
      <c r="A41" s="20" t="s">
        <v>415</v>
      </c>
      <c r="B41" s="21"/>
      <c r="C41" s="74" t="s">
        <v>466</v>
      </c>
      <c r="D41" s="7" t="s">
        <v>296</v>
      </c>
      <c r="E41" s="99" t="s">
        <v>240</v>
      </c>
      <c r="F41" s="21" t="s">
        <v>88</v>
      </c>
      <c r="G41" s="100" t="s">
        <v>182</v>
      </c>
      <c r="H41" s="85">
        <v>770.2</v>
      </c>
      <c r="I41" s="85">
        <v>770.2</v>
      </c>
      <c r="J41" s="85">
        <v>1000</v>
      </c>
      <c r="K41" s="85">
        <v>0</v>
      </c>
      <c r="L41" s="85">
        <v>0</v>
      </c>
      <c r="M41" s="85">
        <v>0</v>
      </c>
      <c r="N41" s="107"/>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row>
    <row r="42" spans="1:14" ht="40.5">
      <c r="A42" s="22" t="s">
        <v>416</v>
      </c>
      <c r="B42" s="22"/>
      <c r="C42" s="74" t="s">
        <v>466</v>
      </c>
      <c r="D42" s="7" t="s">
        <v>293</v>
      </c>
      <c r="E42" s="99" t="s">
        <v>240</v>
      </c>
      <c r="F42" s="21" t="s">
        <v>88</v>
      </c>
      <c r="G42" s="100" t="s">
        <v>182</v>
      </c>
      <c r="H42" s="85">
        <v>200</v>
      </c>
      <c r="I42" s="85">
        <v>199</v>
      </c>
      <c r="J42" s="85">
        <v>400</v>
      </c>
      <c r="K42" s="85">
        <v>0</v>
      </c>
      <c r="L42" s="85">
        <v>0</v>
      </c>
      <c r="M42" s="85">
        <v>0</v>
      </c>
      <c r="N42" s="107"/>
    </row>
    <row r="43" spans="1:14" ht="45">
      <c r="A43" s="22" t="s">
        <v>417</v>
      </c>
      <c r="B43" s="22"/>
      <c r="C43" s="74" t="s">
        <v>225</v>
      </c>
      <c r="D43" s="7" t="s">
        <v>18</v>
      </c>
      <c r="E43" s="99" t="s">
        <v>238</v>
      </c>
      <c r="F43" s="21" t="s">
        <v>88</v>
      </c>
      <c r="G43" s="100" t="s">
        <v>182</v>
      </c>
      <c r="H43" s="85">
        <v>0</v>
      </c>
      <c r="I43" s="85">
        <v>0</v>
      </c>
      <c r="J43" s="85">
        <v>100</v>
      </c>
      <c r="K43" s="85">
        <v>1120</v>
      </c>
      <c r="L43" s="85">
        <v>1120</v>
      </c>
      <c r="M43" s="85">
        <v>1120</v>
      </c>
      <c r="N43" s="119"/>
    </row>
    <row r="44" spans="1:14" ht="90">
      <c r="A44" s="22" t="s">
        <v>418</v>
      </c>
      <c r="B44" s="22"/>
      <c r="C44" s="74" t="s">
        <v>467</v>
      </c>
      <c r="D44" s="7" t="s">
        <v>296</v>
      </c>
      <c r="E44" s="99" t="s">
        <v>240</v>
      </c>
      <c r="F44" s="21" t="s">
        <v>88</v>
      </c>
      <c r="G44" s="100" t="s">
        <v>182</v>
      </c>
      <c r="H44" s="85">
        <v>14955.1</v>
      </c>
      <c r="I44" s="85">
        <v>14955.1</v>
      </c>
      <c r="J44" s="85">
        <v>0</v>
      </c>
      <c r="K44" s="85">
        <v>0</v>
      </c>
      <c r="L44" s="85">
        <v>0</v>
      </c>
      <c r="M44" s="85">
        <v>0</v>
      </c>
      <c r="N44" s="107"/>
    </row>
    <row r="45" spans="1:14" ht="40.5">
      <c r="A45" s="22" t="s">
        <v>419</v>
      </c>
      <c r="B45" s="22"/>
      <c r="C45" s="74" t="s">
        <v>466</v>
      </c>
      <c r="D45" s="7" t="s">
        <v>299</v>
      </c>
      <c r="E45" s="99" t="s">
        <v>240</v>
      </c>
      <c r="F45" s="21" t="s">
        <v>88</v>
      </c>
      <c r="G45" s="100" t="s">
        <v>182</v>
      </c>
      <c r="H45" s="85">
        <v>631.2</v>
      </c>
      <c r="I45" s="85">
        <v>631.2</v>
      </c>
      <c r="J45" s="85">
        <v>0</v>
      </c>
      <c r="K45" s="85">
        <v>0</v>
      </c>
      <c r="L45" s="85">
        <v>0</v>
      </c>
      <c r="M45" s="85">
        <v>0</v>
      </c>
      <c r="N45" s="107"/>
    </row>
    <row r="46" spans="1:88" s="29" customFormat="1" ht="120">
      <c r="A46" s="19" t="s">
        <v>420</v>
      </c>
      <c r="B46" s="17" t="s">
        <v>421</v>
      </c>
      <c r="C46" s="3" t="s">
        <v>228</v>
      </c>
      <c r="D46" s="6" t="s">
        <v>311</v>
      </c>
      <c r="E46" s="6" t="s">
        <v>252</v>
      </c>
      <c r="F46" s="17" t="s">
        <v>2</v>
      </c>
      <c r="G46" s="17" t="s">
        <v>3</v>
      </c>
      <c r="H46" s="90">
        <f aca="true" t="shared" si="7" ref="H46:M46">SUM(H47:H53)</f>
        <v>11304</v>
      </c>
      <c r="I46" s="90">
        <f t="shared" si="7"/>
        <v>11287.2</v>
      </c>
      <c r="J46" s="90">
        <f t="shared" si="7"/>
        <v>4786.1</v>
      </c>
      <c r="K46" s="90">
        <f t="shared" si="7"/>
        <v>4851.2</v>
      </c>
      <c r="L46" s="90">
        <f t="shared" si="7"/>
        <v>5152.3</v>
      </c>
      <c r="M46" s="90">
        <f t="shared" si="7"/>
        <v>5152.3</v>
      </c>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row>
    <row r="47" spans="1:88" s="29" customFormat="1" ht="78.75">
      <c r="A47" s="24" t="s">
        <v>422</v>
      </c>
      <c r="B47" s="21"/>
      <c r="C47" s="74" t="s">
        <v>37</v>
      </c>
      <c r="D47" s="7" t="s">
        <v>164</v>
      </c>
      <c r="E47" s="99" t="s">
        <v>253</v>
      </c>
      <c r="F47" s="21" t="s">
        <v>113</v>
      </c>
      <c r="G47" s="100" t="s">
        <v>89</v>
      </c>
      <c r="H47" s="85">
        <v>718.9</v>
      </c>
      <c r="I47" s="85">
        <v>708.2</v>
      </c>
      <c r="J47" s="85">
        <v>1128.9</v>
      </c>
      <c r="K47" s="85">
        <v>1194.9</v>
      </c>
      <c r="L47" s="85">
        <v>1264.8</v>
      </c>
      <c r="M47" s="85">
        <v>1264.8</v>
      </c>
      <c r="N47" s="107"/>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row>
    <row r="48" spans="1:88" s="66" customFormat="1" ht="90.75">
      <c r="A48" s="24" t="s">
        <v>423</v>
      </c>
      <c r="B48" s="21"/>
      <c r="C48" s="74" t="s">
        <v>411</v>
      </c>
      <c r="D48" s="7" t="s">
        <v>164</v>
      </c>
      <c r="E48" s="99" t="s">
        <v>163</v>
      </c>
      <c r="F48" s="21" t="s">
        <v>113</v>
      </c>
      <c r="G48" s="100" t="s">
        <v>89</v>
      </c>
      <c r="H48" s="85">
        <v>2720</v>
      </c>
      <c r="I48" s="85">
        <v>2714.8</v>
      </c>
      <c r="J48" s="85">
        <v>2800</v>
      </c>
      <c r="K48" s="85">
        <v>2800</v>
      </c>
      <c r="L48" s="85">
        <v>2800</v>
      </c>
      <c r="M48" s="85">
        <v>2800</v>
      </c>
      <c r="N48" s="107"/>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row>
    <row r="49" spans="1:88" s="66" customFormat="1" ht="78.75">
      <c r="A49" s="24" t="s">
        <v>424</v>
      </c>
      <c r="B49" s="21"/>
      <c r="C49" s="74" t="s">
        <v>210</v>
      </c>
      <c r="D49" s="7" t="s">
        <v>164</v>
      </c>
      <c r="E49" s="99" t="s">
        <v>242</v>
      </c>
      <c r="F49" s="21" t="s">
        <v>175</v>
      </c>
      <c r="G49" s="100" t="s">
        <v>114</v>
      </c>
      <c r="H49" s="85">
        <v>0</v>
      </c>
      <c r="I49" s="85">
        <v>0</v>
      </c>
      <c r="J49" s="85">
        <v>857.2</v>
      </c>
      <c r="K49" s="85">
        <v>856.3</v>
      </c>
      <c r="L49" s="85">
        <v>1087.5</v>
      </c>
      <c r="M49" s="85">
        <v>1087.5</v>
      </c>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row>
    <row r="50" spans="1:88" s="29" customFormat="1" ht="78.75">
      <c r="A50" s="23" t="s">
        <v>192</v>
      </c>
      <c r="B50" s="67"/>
      <c r="C50" s="74" t="s">
        <v>210</v>
      </c>
      <c r="D50" s="7" t="s">
        <v>392</v>
      </c>
      <c r="E50" s="99" t="s">
        <v>242</v>
      </c>
      <c r="F50" s="21" t="s">
        <v>175</v>
      </c>
      <c r="G50" s="101" t="s">
        <v>114</v>
      </c>
      <c r="H50" s="85">
        <v>513.1</v>
      </c>
      <c r="I50" s="85">
        <v>513.1</v>
      </c>
      <c r="J50" s="85">
        <v>0</v>
      </c>
      <c r="K50" s="85">
        <v>0</v>
      </c>
      <c r="L50" s="85">
        <v>0</v>
      </c>
      <c r="M50" s="85">
        <v>0</v>
      </c>
      <c r="N50" s="10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row>
    <row r="51" spans="1:88" s="29" customFormat="1" ht="146.25">
      <c r="A51" s="23" t="s">
        <v>193</v>
      </c>
      <c r="B51" s="67"/>
      <c r="C51" s="74" t="s">
        <v>312</v>
      </c>
      <c r="D51" s="7" t="s">
        <v>392</v>
      </c>
      <c r="E51" s="99" t="s">
        <v>242</v>
      </c>
      <c r="F51" s="21" t="s">
        <v>175</v>
      </c>
      <c r="G51" s="101" t="s">
        <v>114</v>
      </c>
      <c r="H51" s="85">
        <v>2434.4</v>
      </c>
      <c r="I51" s="85">
        <v>2434.4</v>
      </c>
      <c r="J51" s="85">
        <v>0</v>
      </c>
      <c r="K51" s="85">
        <v>0</v>
      </c>
      <c r="L51" s="85">
        <v>0</v>
      </c>
      <c r="M51" s="85">
        <v>0</v>
      </c>
      <c r="N51" s="10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row>
    <row r="52" spans="1:88" s="29" customFormat="1" ht="78.75">
      <c r="A52" s="23" t="s">
        <v>194</v>
      </c>
      <c r="B52" s="67"/>
      <c r="C52" s="74" t="s">
        <v>210</v>
      </c>
      <c r="D52" s="7" t="s">
        <v>392</v>
      </c>
      <c r="E52" s="99" t="s">
        <v>242</v>
      </c>
      <c r="F52" s="21" t="s">
        <v>175</v>
      </c>
      <c r="G52" s="101" t="s">
        <v>114</v>
      </c>
      <c r="H52" s="85">
        <v>155.6</v>
      </c>
      <c r="I52" s="85">
        <v>155.6</v>
      </c>
      <c r="J52" s="85">
        <v>0</v>
      </c>
      <c r="K52" s="85">
        <v>0</v>
      </c>
      <c r="L52" s="85">
        <v>0</v>
      </c>
      <c r="M52" s="85">
        <v>0</v>
      </c>
      <c r="N52" s="108"/>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row>
    <row r="53" spans="1:88" s="29" customFormat="1" ht="123.75">
      <c r="A53" s="24" t="s">
        <v>402</v>
      </c>
      <c r="B53" s="67"/>
      <c r="C53" s="74" t="s">
        <v>227</v>
      </c>
      <c r="D53" s="7" t="s">
        <v>314</v>
      </c>
      <c r="E53" s="99" t="s">
        <v>313</v>
      </c>
      <c r="F53" s="21" t="s">
        <v>113</v>
      </c>
      <c r="G53" s="100" t="s">
        <v>89</v>
      </c>
      <c r="H53" s="85">
        <v>4762</v>
      </c>
      <c r="I53" s="85">
        <v>4761.1</v>
      </c>
      <c r="J53" s="85">
        <v>0</v>
      </c>
      <c r="K53" s="85">
        <v>0</v>
      </c>
      <c r="L53" s="85">
        <v>0</v>
      </c>
      <c r="M53" s="85">
        <v>0</v>
      </c>
      <c r="N53" s="107"/>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row>
    <row r="54" spans="1:88" s="29" customFormat="1" ht="65.25">
      <c r="A54" s="19" t="s">
        <v>426</v>
      </c>
      <c r="B54" s="17" t="s">
        <v>429</v>
      </c>
      <c r="C54" s="3" t="s">
        <v>228</v>
      </c>
      <c r="D54" s="6" t="s">
        <v>315</v>
      </c>
      <c r="E54" s="6" t="s">
        <v>230</v>
      </c>
      <c r="F54" s="17" t="s">
        <v>183</v>
      </c>
      <c r="G54" s="17" t="s">
        <v>184</v>
      </c>
      <c r="H54" s="90">
        <f aca="true" t="shared" si="8" ref="H54:M54">SUM(H55:H56)</f>
        <v>1851.2</v>
      </c>
      <c r="I54" s="90">
        <f t="shared" si="8"/>
        <v>1845.2</v>
      </c>
      <c r="J54" s="90">
        <f t="shared" si="8"/>
        <v>2495</v>
      </c>
      <c r="K54" s="90">
        <f t="shared" si="8"/>
        <v>3880</v>
      </c>
      <c r="L54" s="90">
        <f t="shared" si="8"/>
        <v>4095</v>
      </c>
      <c r="M54" s="90">
        <f t="shared" si="8"/>
        <v>4095</v>
      </c>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row>
    <row r="55" spans="1:88" s="29" customFormat="1" ht="40.5">
      <c r="A55" s="23" t="s">
        <v>427</v>
      </c>
      <c r="B55" s="21"/>
      <c r="C55" s="73" t="s">
        <v>6</v>
      </c>
      <c r="D55" s="7" t="s">
        <v>316</v>
      </c>
      <c r="E55" s="99" t="s">
        <v>241</v>
      </c>
      <c r="F55" s="21" t="s">
        <v>114</v>
      </c>
      <c r="G55" s="100" t="s">
        <v>182</v>
      </c>
      <c r="H55" s="85">
        <v>1620</v>
      </c>
      <c r="I55" s="85">
        <v>1614</v>
      </c>
      <c r="J55" s="85">
        <v>2400</v>
      </c>
      <c r="K55" s="85">
        <v>3640</v>
      </c>
      <c r="L55" s="85">
        <v>3830</v>
      </c>
      <c r="M55" s="85">
        <v>3830</v>
      </c>
      <c r="N55" s="107"/>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row>
    <row r="56" spans="1:88" s="29" customFormat="1" ht="40.5">
      <c r="A56" s="23" t="s">
        <v>428</v>
      </c>
      <c r="B56" s="21"/>
      <c r="C56" s="73" t="s">
        <v>6</v>
      </c>
      <c r="D56" s="7" t="s">
        <v>317</v>
      </c>
      <c r="E56" s="99" t="s">
        <v>241</v>
      </c>
      <c r="F56" s="21" t="s">
        <v>114</v>
      </c>
      <c r="G56" s="100" t="s">
        <v>46</v>
      </c>
      <c r="H56" s="85">
        <v>231.2</v>
      </c>
      <c r="I56" s="85">
        <v>231.2</v>
      </c>
      <c r="J56" s="85">
        <v>95</v>
      </c>
      <c r="K56" s="85">
        <v>240</v>
      </c>
      <c r="L56" s="85">
        <v>265</v>
      </c>
      <c r="M56" s="85">
        <v>265</v>
      </c>
      <c r="N56" s="107"/>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row>
    <row r="57" spans="1:88" s="29" customFormat="1" ht="65.25">
      <c r="A57" s="19" t="s">
        <v>140</v>
      </c>
      <c r="B57" s="17" t="s">
        <v>425</v>
      </c>
      <c r="C57" s="3" t="s">
        <v>228</v>
      </c>
      <c r="D57" s="6" t="s">
        <v>322</v>
      </c>
      <c r="E57" s="6" t="s">
        <v>230</v>
      </c>
      <c r="F57" s="17" t="s">
        <v>114</v>
      </c>
      <c r="G57" s="17" t="s">
        <v>182</v>
      </c>
      <c r="H57" s="90">
        <f aca="true" t="shared" si="9" ref="H57:M57">H58+H59</f>
        <v>592.8000000000001</v>
      </c>
      <c r="I57" s="90">
        <f t="shared" si="9"/>
        <v>44.5</v>
      </c>
      <c r="J57" s="90">
        <f t="shared" si="9"/>
        <v>3491.5</v>
      </c>
      <c r="K57" s="90">
        <f t="shared" si="9"/>
        <v>3670</v>
      </c>
      <c r="L57" s="90">
        <f t="shared" si="9"/>
        <v>3935</v>
      </c>
      <c r="M57" s="90">
        <f t="shared" si="9"/>
        <v>3935</v>
      </c>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row>
    <row r="58" spans="1:88" s="29" customFormat="1" ht="90">
      <c r="A58" s="20" t="s">
        <v>141</v>
      </c>
      <c r="B58" s="21"/>
      <c r="C58" s="74" t="s">
        <v>318</v>
      </c>
      <c r="D58" s="7" t="s">
        <v>320</v>
      </c>
      <c r="E58" s="99" t="s">
        <v>241</v>
      </c>
      <c r="F58" s="21" t="s">
        <v>114</v>
      </c>
      <c r="G58" s="100" t="s">
        <v>182</v>
      </c>
      <c r="H58" s="85">
        <v>548.1</v>
      </c>
      <c r="I58" s="85">
        <v>0</v>
      </c>
      <c r="J58" s="85">
        <v>3459.5</v>
      </c>
      <c r="K58" s="85">
        <v>3610</v>
      </c>
      <c r="L58" s="85">
        <v>3860</v>
      </c>
      <c r="M58" s="85">
        <v>3860</v>
      </c>
      <c r="N58" s="107"/>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row>
    <row r="59" spans="1:88" s="29" customFormat="1" ht="40.5">
      <c r="A59" s="20" t="s">
        <v>142</v>
      </c>
      <c r="B59" s="21"/>
      <c r="C59" s="73" t="s">
        <v>20</v>
      </c>
      <c r="D59" s="7" t="s">
        <v>321</v>
      </c>
      <c r="E59" s="99" t="s">
        <v>241</v>
      </c>
      <c r="F59" s="21" t="s">
        <v>114</v>
      </c>
      <c r="G59" s="100" t="s">
        <v>182</v>
      </c>
      <c r="H59" s="85">
        <v>44.7</v>
      </c>
      <c r="I59" s="85">
        <v>44.5</v>
      </c>
      <c r="J59" s="85">
        <v>32</v>
      </c>
      <c r="K59" s="85">
        <v>60</v>
      </c>
      <c r="L59" s="85">
        <v>75</v>
      </c>
      <c r="M59" s="85">
        <v>75</v>
      </c>
      <c r="N59" s="107"/>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row>
    <row r="60" spans="1:88" s="29" customFormat="1" ht="117.75">
      <c r="A60" s="19" t="s">
        <v>144</v>
      </c>
      <c r="B60" s="17" t="s">
        <v>143</v>
      </c>
      <c r="C60" s="4" t="s">
        <v>323</v>
      </c>
      <c r="D60" s="6" t="s">
        <v>325</v>
      </c>
      <c r="E60" s="6" t="s">
        <v>324</v>
      </c>
      <c r="F60" s="17" t="s">
        <v>185</v>
      </c>
      <c r="G60" s="17" t="s">
        <v>88</v>
      </c>
      <c r="H60" s="90">
        <f aca="true" t="shared" si="10" ref="H60:M60">SUM(H61:H62)</f>
        <v>28160.8</v>
      </c>
      <c r="I60" s="90">
        <f t="shared" si="10"/>
        <v>28160.8</v>
      </c>
      <c r="J60" s="90">
        <f t="shared" si="10"/>
        <v>27089.1</v>
      </c>
      <c r="K60" s="90">
        <f t="shared" si="10"/>
        <v>27089.1</v>
      </c>
      <c r="L60" s="90">
        <f t="shared" si="10"/>
        <v>27089.1</v>
      </c>
      <c r="M60" s="90">
        <f t="shared" si="10"/>
        <v>27089.1</v>
      </c>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row>
    <row r="61" spans="1:88" s="29" customFormat="1" ht="48">
      <c r="A61" s="20" t="s">
        <v>145</v>
      </c>
      <c r="B61" s="21"/>
      <c r="C61" s="74" t="s">
        <v>41</v>
      </c>
      <c r="D61" s="7" t="s">
        <v>327</v>
      </c>
      <c r="E61" s="99" t="s">
        <v>241</v>
      </c>
      <c r="F61" s="21" t="s">
        <v>185</v>
      </c>
      <c r="G61" s="100" t="s">
        <v>88</v>
      </c>
      <c r="H61" s="85">
        <v>27960.8</v>
      </c>
      <c r="I61" s="85">
        <v>27960.8</v>
      </c>
      <c r="J61" s="95">
        <v>27089.1</v>
      </c>
      <c r="K61" s="95">
        <v>27089.1</v>
      </c>
      <c r="L61" s="95">
        <v>27089.1</v>
      </c>
      <c r="M61" s="95">
        <v>27089.1</v>
      </c>
      <c r="N61" s="107"/>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row>
    <row r="62" spans="1:88" s="29" customFormat="1" ht="101.25">
      <c r="A62" s="20" t="s">
        <v>146</v>
      </c>
      <c r="B62" s="21"/>
      <c r="C62" s="74" t="s">
        <v>326</v>
      </c>
      <c r="D62" s="7" t="s">
        <v>328</v>
      </c>
      <c r="E62" s="99" t="s">
        <v>329</v>
      </c>
      <c r="F62" s="21" t="s">
        <v>185</v>
      </c>
      <c r="G62" s="101" t="s">
        <v>88</v>
      </c>
      <c r="H62" s="85">
        <v>200</v>
      </c>
      <c r="I62" s="85">
        <v>200</v>
      </c>
      <c r="J62" s="95">
        <v>0</v>
      </c>
      <c r="K62" s="95">
        <v>0</v>
      </c>
      <c r="L62" s="95">
        <v>0</v>
      </c>
      <c r="M62" s="95">
        <v>0</v>
      </c>
      <c r="N62" s="107"/>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row>
    <row r="63" spans="1:88" s="29" customFormat="1" ht="132">
      <c r="A63" s="19" t="s">
        <v>147</v>
      </c>
      <c r="B63" s="17" t="s">
        <v>148</v>
      </c>
      <c r="C63" s="4" t="s">
        <v>330</v>
      </c>
      <c r="D63" s="6" t="s">
        <v>332</v>
      </c>
      <c r="E63" s="6" t="s">
        <v>331</v>
      </c>
      <c r="F63" s="17" t="s">
        <v>124</v>
      </c>
      <c r="G63" s="17" t="s">
        <v>112</v>
      </c>
      <c r="H63" s="90">
        <f aca="true" t="shared" si="11" ref="H63:M63">SUM(H64:H65)</f>
        <v>7860.110000000001</v>
      </c>
      <c r="I63" s="90">
        <f t="shared" si="11"/>
        <v>7851</v>
      </c>
      <c r="J63" s="90">
        <f t="shared" si="11"/>
        <v>5576.3</v>
      </c>
      <c r="K63" s="90">
        <f t="shared" si="11"/>
        <v>7659.400000000001</v>
      </c>
      <c r="L63" s="90">
        <f t="shared" si="11"/>
        <v>7659.400000000001</v>
      </c>
      <c r="M63" s="90">
        <f t="shared" si="11"/>
        <v>7659.400000000001</v>
      </c>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row>
    <row r="64" spans="1:88" s="29" customFormat="1" ht="48">
      <c r="A64" s="20" t="s">
        <v>149</v>
      </c>
      <c r="B64" s="21"/>
      <c r="C64" s="74" t="s">
        <v>93</v>
      </c>
      <c r="D64" s="7" t="s">
        <v>334</v>
      </c>
      <c r="E64" s="99" t="s">
        <v>241</v>
      </c>
      <c r="F64" s="21" t="s">
        <v>124</v>
      </c>
      <c r="G64" s="100" t="s">
        <v>112</v>
      </c>
      <c r="H64" s="85">
        <v>6537.1</v>
      </c>
      <c r="I64" s="85">
        <v>6537.1</v>
      </c>
      <c r="J64" s="85">
        <v>5547.1</v>
      </c>
      <c r="K64" s="85">
        <v>5547.1</v>
      </c>
      <c r="L64" s="85">
        <v>5547.1</v>
      </c>
      <c r="M64" s="85">
        <v>5547.1</v>
      </c>
      <c r="N64" s="107"/>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row>
    <row r="65" spans="1:88" s="29" customFormat="1" ht="48">
      <c r="A65" s="20" t="s">
        <v>150</v>
      </c>
      <c r="B65" s="21"/>
      <c r="C65" s="74" t="s">
        <v>93</v>
      </c>
      <c r="D65" s="7" t="s">
        <v>333</v>
      </c>
      <c r="E65" s="99" t="s">
        <v>241</v>
      </c>
      <c r="F65" s="21" t="s">
        <v>124</v>
      </c>
      <c r="G65" s="100" t="s">
        <v>112</v>
      </c>
      <c r="H65" s="85">
        <v>1323.01</v>
      </c>
      <c r="I65" s="85">
        <v>1313.9</v>
      </c>
      <c r="J65" s="85">
        <v>29.2</v>
      </c>
      <c r="K65" s="85">
        <v>2112.3</v>
      </c>
      <c r="L65" s="85">
        <v>2112.3</v>
      </c>
      <c r="M65" s="85">
        <v>2112.3</v>
      </c>
      <c r="N65" s="107"/>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row>
    <row r="66" spans="1:88" s="29" customFormat="1" ht="72">
      <c r="A66" s="19" t="s">
        <v>138</v>
      </c>
      <c r="B66" s="17" t="s">
        <v>151</v>
      </c>
      <c r="C66" s="3" t="s">
        <v>465</v>
      </c>
      <c r="D66" s="6" t="s">
        <v>335</v>
      </c>
      <c r="E66" s="6" t="s">
        <v>230</v>
      </c>
      <c r="F66" s="17" t="s">
        <v>113</v>
      </c>
      <c r="G66" s="17" t="s">
        <v>114</v>
      </c>
      <c r="H66" s="90">
        <f aca="true" t="shared" si="12" ref="H66:M66">SUM(H67:H67)</f>
        <v>2632.4</v>
      </c>
      <c r="I66" s="90">
        <f t="shared" si="12"/>
        <v>2625.6</v>
      </c>
      <c r="J66" s="90">
        <f t="shared" si="12"/>
        <v>1894.9</v>
      </c>
      <c r="K66" s="90">
        <f t="shared" si="12"/>
        <v>1088.3</v>
      </c>
      <c r="L66" s="90">
        <f t="shared" si="12"/>
        <v>1142.6</v>
      </c>
      <c r="M66" s="90">
        <f t="shared" si="12"/>
        <v>1142.6</v>
      </c>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row>
    <row r="67" spans="1:88" s="29" customFormat="1" ht="48.75" customHeight="1">
      <c r="A67" s="20" t="s">
        <v>441</v>
      </c>
      <c r="B67" s="21"/>
      <c r="C67" s="74" t="s">
        <v>7</v>
      </c>
      <c r="D67" s="7" t="s">
        <v>300</v>
      </c>
      <c r="E67" s="99" t="s">
        <v>240</v>
      </c>
      <c r="F67" s="21" t="s">
        <v>113</v>
      </c>
      <c r="G67" s="100" t="s">
        <v>114</v>
      </c>
      <c r="H67" s="85">
        <v>2632.4</v>
      </c>
      <c r="I67" s="85">
        <v>2625.6</v>
      </c>
      <c r="J67" s="85">
        <v>1894.9</v>
      </c>
      <c r="K67" s="85">
        <v>1088.3</v>
      </c>
      <c r="L67" s="85">
        <v>1142.6</v>
      </c>
      <c r="M67" s="85">
        <v>1142.6</v>
      </c>
      <c r="N67" s="107"/>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row>
    <row r="68" spans="1:88" s="29" customFormat="1" ht="228">
      <c r="A68" s="64" t="s">
        <v>15</v>
      </c>
      <c r="B68" s="17" t="s">
        <v>442</v>
      </c>
      <c r="C68" s="4" t="s">
        <v>338</v>
      </c>
      <c r="D68" s="6" t="s">
        <v>337</v>
      </c>
      <c r="E68" s="6" t="s">
        <v>336</v>
      </c>
      <c r="F68" s="17" t="s">
        <v>113</v>
      </c>
      <c r="G68" s="17" t="s">
        <v>114</v>
      </c>
      <c r="H68" s="90">
        <f aca="true" t="shared" si="13" ref="H68:M68">SUM(H69:H86)</f>
        <v>98162.5</v>
      </c>
      <c r="I68" s="90">
        <f t="shared" si="13"/>
        <v>98041.7</v>
      </c>
      <c r="J68" s="90">
        <f t="shared" si="13"/>
        <v>56455.6</v>
      </c>
      <c r="K68" s="90">
        <f t="shared" si="13"/>
        <v>48999.69999999999</v>
      </c>
      <c r="L68" s="90">
        <f t="shared" si="13"/>
        <v>51342.200000000004</v>
      </c>
      <c r="M68" s="90">
        <f t="shared" si="13"/>
        <v>51342.200000000004</v>
      </c>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row>
    <row r="69" spans="1:88" s="29" customFormat="1" ht="45">
      <c r="A69" s="20" t="s">
        <v>10</v>
      </c>
      <c r="B69" s="21"/>
      <c r="C69" s="74" t="s">
        <v>7</v>
      </c>
      <c r="D69" s="7" t="s">
        <v>301</v>
      </c>
      <c r="E69" s="99" t="s">
        <v>240</v>
      </c>
      <c r="F69" s="21" t="s">
        <v>113</v>
      </c>
      <c r="G69" s="100" t="s">
        <v>114</v>
      </c>
      <c r="H69" s="85">
        <v>13359.9</v>
      </c>
      <c r="I69" s="85">
        <v>13359.9</v>
      </c>
      <c r="J69" s="85">
        <v>12000</v>
      </c>
      <c r="K69" s="85">
        <v>13928.9</v>
      </c>
      <c r="L69" s="85">
        <v>14630.5</v>
      </c>
      <c r="M69" s="85">
        <v>14630.5</v>
      </c>
      <c r="N69" s="107"/>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row>
    <row r="70" spans="1:88" s="29" customFormat="1" ht="45">
      <c r="A70" s="20" t="s">
        <v>11</v>
      </c>
      <c r="B70" s="21"/>
      <c r="C70" s="74" t="s">
        <v>7</v>
      </c>
      <c r="D70" s="7" t="s">
        <v>254</v>
      </c>
      <c r="E70" s="99" t="s">
        <v>240</v>
      </c>
      <c r="F70" s="21" t="s">
        <v>113</v>
      </c>
      <c r="G70" s="100" t="s">
        <v>114</v>
      </c>
      <c r="H70" s="85">
        <v>6368.5</v>
      </c>
      <c r="I70" s="85">
        <v>6368.5</v>
      </c>
      <c r="J70" s="85">
        <v>7072.3</v>
      </c>
      <c r="K70" s="85">
        <v>6911</v>
      </c>
      <c r="L70" s="85">
        <v>7256.6</v>
      </c>
      <c r="M70" s="85">
        <v>7256.6</v>
      </c>
      <c r="N70" s="107"/>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row>
    <row r="71" spans="1:88" s="29" customFormat="1" ht="45">
      <c r="A71" s="20" t="s">
        <v>443</v>
      </c>
      <c r="B71" s="21"/>
      <c r="C71" s="74" t="s">
        <v>225</v>
      </c>
      <c r="D71" s="7" t="s">
        <v>18</v>
      </c>
      <c r="E71" s="99" t="s">
        <v>238</v>
      </c>
      <c r="F71" s="21" t="s">
        <v>113</v>
      </c>
      <c r="G71" s="100" t="s">
        <v>114</v>
      </c>
      <c r="H71" s="85">
        <v>0</v>
      </c>
      <c r="I71" s="85">
        <v>0</v>
      </c>
      <c r="J71" s="85">
        <v>0</v>
      </c>
      <c r="K71" s="85">
        <v>2150</v>
      </c>
      <c r="L71" s="85">
        <v>2150</v>
      </c>
      <c r="M71" s="85">
        <v>2150</v>
      </c>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row>
    <row r="72" spans="1:88" s="29" customFormat="1" ht="45">
      <c r="A72" s="20" t="s">
        <v>302</v>
      </c>
      <c r="B72" s="21"/>
      <c r="C72" s="74" t="s">
        <v>7</v>
      </c>
      <c r="D72" s="7" t="s">
        <v>255</v>
      </c>
      <c r="E72" s="99" t="s">
        <v>240</v>
      </c>
      <c r="F72" s="21" t="s">
        <v>113</v>
      </c>
      <c r="G72" s="100" t="s">
        <v>114</v>
      </c>
      <c r="H72" s="85">
        <v>9183.6</v>
      </c>
      <c r="I72" s="85">
        <v>9183.6</v>
      </c>
      <c r="J72" s="85">
        <v>10927.8</v>
      </c>
      <c r="K72" s="85">
        <v>8575.3</v>
      </c>
      <c r="L72" s="85">
        <v>9004</v>
      </c>
      <c r="M72" s="85">
        <v>9004</v>
      </c>
      <c r="N72" s="107"/>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row>
    <row r="73" spans="1:88" s="29" customFormat="1" ht="45">
      <c r="A73" s="20" t="s">
        <v>444</v>
      </c>
      <c r="B73" s="21"/>
      <c r="C73" s="74" t="s">
        <v>7</v>
      </c>
      <c r="D73" s="7" t="s">
        <v>289</v>
      </c>
      <c r="E73" s="99" t="s">
        <v>240</v>
      </c>
      <c r="F73" s="21" t="s">
        <v>113</v>
      </c>
      <c r="G73" s="100" t="s">
        <v>114</v>
      </c>
      <c r="H73" s="85">
        <v>2616.06</v>
      </c>
      <c r="I73" s="85">
        <v>2568.1</v>
      </c>
      <c r="J73" s="85">
        <v>2617.1</v>
      </c>
      <c r="K73" s="85">
        <v>1215.5</v>
      </c>
      <c r="L73" s="85">
        <v>1276.3</v>
      </c>
      <c r="M73" s="85">
        <v>1276.3</v>
      </c>
      <c r="N73" s="107"/>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row>
    <row r="74" spans="1:88" s="29" customFormat="1" ht="45">
      <c r="A74" s="20" t="s">
        <v>445</v>
      </c>
      <c r="B74" s="21"/>
      <c r="C74" s="74" t="s">
        <v>7</v>
      </c>
      <c r="D74" s="7" t="s">
        <v>303</v>
      </c>
      <c r="E74" s="99" t="s">
        <v>240</v>
      </c>
      <c r="F74" s="21" t="s">
        <v>113</v>
      </c>
      <c r="G74" s="100" t="s">
        <v>114</v>
      </c>
      <c r="H74" s="85">
        <v>12136.1</v>
      </c>
      <c r="I74" s="85">
        <v>12117.9</v>
      </c>
      <c r="J74" s="85">
        <v>13468</v>
      </c>
      <c r="K74" s="85">
        <v>11845.2</v>
      </c>
      <c r="L74" s="85">
        <v>12437.4</v>
      </c>
      <c r="M74" s="85">
        <v>12437.4</v>
      </c>
      <c r="N74" s="107"/>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row>
    <row r="75" spans="1:88" s="29" customFormat="1" ht="45">
      <c r="A75" s="20" t="s">
        <v>446</v>
      </c>
      <c r="B75" s="21"/>
      <c r="C75" s="74" t="s">
        <v>7</v>
      </c>
      <c r="D75" s="7" t="s">
        <v>290</v>
      </c>
      <c r="E75" s="99" t="s">
        <v>240</v>
      </c>
      <c r="F75" s="21" t="s">
        <v>113</v>
      </c>
      <c r="G75" s="100" t="s">
        <v>114</v>
      </c>
      <c r="H75" s="85">
        <v>415.9</v>
      </c>
      <c r="I75" s="85">
        <v>415.9</v>
      </c>
      <c r="J75" s="85">
        <v>256</v>
      </c>
      <c r="K75" s="85">
        <v>0</v>
      </c>
      <c r="L75" s="85">
        <v>0</v>
      </c>
      <c r="M75" s="85">
        <v>0</v>
      </c>
      <c r="N75" s="107"/>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row>
    <row r="76" spans="1:88" s="29" customFormat="1" ht="45">
      <c r="A76" s="20" t="s">
        <v>447</v>
      </c>
      <c r="B76" s="21"/>
      <c r="C76" s="74" t="s">
        <v>7</v>
      </c>
      <c r="D76" s="7" t="s">
        <v>304</v>
      </c>
      <c r="E76" s="99" t="s">
        <v>240</v>
      </c>
      <c r="F76" s="21" t="s">
        <v>113</v>
      </c>
      <c r="G76" s="100" t="s">
        <v>114</v>
      </c>
      <c r="H76" s="85">
        <v>2674.4</v>
      </c>
      <c r="I76" s="85">
        <v>2674.4</v>
      </c>
      <c r="J76" s="85">
        <v>3208.3</v>
      </c>
      <c r="K76" s="85">
        <v>3965.6</v>
      </c>
      <c r="L76" s="85">
        <v>4163.9</v>
      </c>
      <c r="M76" s="85">
        <v>4163.9</v>
      </c>
      <c r="N76" s="107"/>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row>
    <row r="77" spans="1:88" s="29" customFormat="1" ht="48">
      <c r="A77" s="20" t="s">
        <v>199</v>
      </c>
      <c r="B77" s="21"/>
      <c r="C77" s="74" t="s">
        <v>7</v>
      </c>
      <c r="D77" s="7" t="s">
        <v>430</v>
      </c>
      <c r="E77" s="99" t="s">
        <v>240</v>
      </c>
      <c r="F77" s="21" t="s">
        <v>113</v>
      </c>
      <c r="G77" s="100" t="s">
        <v>114</v>
      </c>
      <c r="H77" s="85">
        <v>899.6</v>
      </c>
      <c r="I77" s="85">
        <v>899.6</v>
      </c>
      <c r="J77" s="85">
        <v>0</v>
      </c>
      <c r="K77" s="85">
        <v>0</v>
      </c>
      <c r="L77" s="85">
        <v>0</v>
      </c>
      <c r="M77" s="85">
        <v>0</v>
      </c>
      <c r="N77" s="107"/>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row>
    <row r="78" spans="1:88" s="29" customFormat="1" ht="45">
      <c r="A78" s="20" t="s">
        <v>200</v>
      </c>
      <c r="B78" s="21"/>
      <c r="C78" s="74" t="s">
        <v>7</v>
      </c>
      <c r="D78" s="7" t="s">
        <v>256</v>
      </c>
      <c r="E78" s="99" t="s">
        <v>240</v>
      </c>
      <c r="F78" s="21" t="s">
        <v>113</v>
      </c>
      <c r="G78" s="100" t="s">
        <v>114</v>
      </c>
      <c r="H78" s="85">
        <v>30276.5</v>
      </c>
      <c r="I78" s="85">
        <v>30275.9</v>
      </c>
      <c r="J78" s="85">
        <v>0</v>
      </c>
      <c r="K78" s="85">
        <v>0</v>
      </c>
      <c r="L78" s="85">
        <v>0</v>
      </c>
      <c r="M78" s="85">
        <v>0</v>
      </c>
      <c r="N78" s="107"/>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row>
    <row r="79" spans="1:88" s="29" customFormat="1" ht="45">
      <c r="A79" s="20" t="s">
        <v>201</v>
      </c>
      <c r="B79" s="21"/>
      <c r="C79" s="74" t="s">
        <v>225</v>
      </c>
      <c r="D79" s="7" t="s">
        <v>291</v>
      </c>
      <c r="E79" s="99" t="s">
        <v>238</v>
      </c>
      <c r="F79" s="21" t="s">
        <v>113</v>
      </c>
      <c r="G79" s="100" t="s">
        <v>114</v>
      </c>
      <c r="H79" s="85">
        <v>500</v>
      </c>
      <c r="I79" s="85">
        <v>497.5</v>
      </c>
      <c r="J79" s="85">
        <v>0</v>
      </c>
      <c r="K79" s="85">
        <v>0</v>
      </c>
      <c r="L79" s="85">
        <v>0</v>
      </c>
      <c r="M79" s="85">
        <v>0</v>
      </c>
      <c r="N79" s="107"/>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row>
    <row r="80" spans="1:88" s="29" customFormat="1" ht="45">
      <c r="A80" s="20" t="s">
        <v>403</v>
      </c>
      <c r="B80" s="21"/>
      <c r="C80" s="74" t="s">
        <v>7</v>
      </c>
      <c r="D80" s="7" t="s">
        <v>310</v>
      </c>
      <c r="E80" s="99" t="s">
        <v>240</v>
      </c>
      <c r="F80" s="21" t="s">
        <v>113</v>
      </c>
      <c r="G80" s="100" t="s">
        <v>114</v>
      </c>
      <c r="H80" s="85">
        <v>0</v>
      </c>
      <c r="I80" s="85">
        <v>0</v>
      </c>
      <c r="J80" s="85">
        <v>1000</v>
      </c>
      <c r="K80" s="85">
        <v>0</v>
      </c>
      <c r="L80" s="85">
        <v>0</v>
      </c>
      <c r="M80" s="85">
        <v>0</v>
      </c>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row>
    <row r="81" spans="1:88" s="29" customFormat="1" ht="45">
      <c r="A81" s="20" t="s">
        <v>404</v>
      </c>
      <c r="B81" s="21"/>
      <c r="C81" s="74" t="s">
        <v>7</v>
      </c>
      <c r="D81" s="7" t="s">
        <v>309</v>
      </c>
      <c r="E81" s="99" t="s">
        <v>240</v>
      </c>
      <c r="F81" s="21" t="s">
        <v>113</v>
      </c>
      <c r="G81" s="100" t="s">
        <v>114</v>
      </c>
      <c r="H81" s="85">
        <v>187.5</v>
      </c>
      <c r="I81" s="85">
        <v>136</v>
      </c>
      <c r="J81" s="85">
        <v>750</v>
      </c>
      <c r="K81" s="85">
        <v>0</v>
      </c>
      <c r="L81" s="85">
        <v>0</v>
      </c>
      <c r="M81" s="85">
        <v>0</v>
      </c>
      <c r="N81" s="107"/>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row>
    <row r="82" spans="1:88" s="29" customFormat="1" ht="45">
      <c r="A82" s="20" t="s">
        <v>405</v>
      </c>
      <c r="B82" s="21"/>
      <c r="C82" s="74" t="s">
        <v>7</v>
      </c>
      <c r="D82" s="7" t="s">
        <v>308</v>
      </c>
      <c r="E82" s="99" t="s">
        <v>240</v>
      </c>
      <c r="F82" s="21" t="s">
        <v>113</v>
      </c>
      <c r="G82" s="100" t="s">
        <v>114</v>
      </c>
      <c r="H82" s="85">
        <v>0</v>
      </c>
      <c r="I82" s="85">
        <v>0</v>
      </c>
      <c r="J82" s="85">
        <v>0</v>
      </c>
      <c r="K82" s="85">
        <v>99.2</v>
      </c>
      <c r="L82" s="85">
        <v>104.2</v>
      </c>
      <c r="M82" s="85">
        <v>104.2</v>
      </c>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row>
    <row r="83" spans="1:88" s="29" customFormat="1" ht="45">
      <c r="A83" s="20" t="s">
        <v>406</v>
      </c>
      <c r="B83" s="21"/>
      <c r="C83" s="74" t="s">
        <v>7</v>
      </c>
      <c r="D83" s="7" t="s">
        <v>306</v>
      </c>
      <c r="E83" s="99" t="s">
        <v>240</v>
      </c>
      <c r="F83" s="21" t="s">
        <v>113</v>
      </c>
      <c r="G83" s="100" t="s">
        <v>114</v>
      </c>
      <c r="H83" s="85">
        <v>0</v>
      </c>
      <c r="I83" s="85">
        <v>0</v>
      </c>
      <c r="J83" s="85">
        <v>4856.1</v>
      </c>
      <c r="K83" s="85">
        <v>0</v>
      </c>
      <c r="L83" s="85">
        <v>0</v>
      </c>
      <c r="M83" s="85">
        <v>0</v>
      </c>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row>
    <row r="84" spans="1:88" s="29" customFormat="1" ht="45">
      <c r="A84" s="20" t="s">
        <v>407</v>
      </c>
      <c r="B84" s="21"/>
      <c r="C84" s="74" t="s">
        <v>7</v>
      </c>
      <c r="D84" s="7" t="s">
        <v>307</v>
      </c>
      <c r="E84" s="99" t="s">
        <v>240</v>
      </c>
      <c r="F84" s="21" t="s">
        <v>113</v>
      </c>
      <c r="G84" s="100" t="s">
        <v>114</v>
      </c>
      <c r="H84" s="85">
        <v>16000</v>
      </c>
      <c r="I84" s="85">
        <v>16000</v>
      </c>
      <c r="J84" s="85">
        <v>0</v>
      </c>
      <c r="K84" s="85">
        <v>0</v>
      </c>
      <c r="L84" s="85">
        <v>0</v>
      </c>
      <c r="M84" s="85">
        <v>0</v>
      </c>
      <c r="N84" s="107"/>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row>
    <row r="85" spans="1:88" s="29" customFormat="1" ht="45">
      <c r="A85" s="20" t="s">
        <v>408</v>
      </c>
      <c r="B85" s="21"/>
      <c r="C85" s="74" t="s">
        <v>7</v>
      </c>
      <c r="D85" s="7" t="s">
        <v>289</v>
      </c>
      <c r="E85" s="99" t="s">
        <v>240</v>
      </c>
      <c r="F85" s="21" t="s">
        <v>113</v>
      </c>
      <c r="G85" s="100" t="s">
        <v>114</v>
      </c>
      <c r="H85" s="85">
        <v>3544.44</v>
      </c>
      <c r="I85" s="85">
        <v>3544.4</v>
      </c>
      <c r="J85" s="85">
        <v>0</v>
      </c>
      <c r="K85" s="85">
        <v>0</v>
      </c>
      <c r="L85" s="85">
        <v>0</v>
      </c>
      <c r="M85" s="85">
        <v>0</v>
      </c>
      <c r="N85" s="107"/>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row>
    <row r="86" spans="1:88" s="29" customFormat="1" ht="45">
      <c r="A86" s="20" t="s">
        <v>409</v>
      </c>
      <c r="B86" s="21"/>
      <c r="C86" s="74" t="s">
        <v>7</v>
      </c>
      <c r="D86" s="7" t="s">
        <v>305</v>
      </c>
      <c r="E86" s="99" t="s">
        <v>240</v>
      </c>
      <c r="F86" s="21" t="s">
        <v>113</v>
      </c>
      <c r="G86" s="100" t="s">
        <v>114</v>
      </c>
      <c r="H86" s="85">
        <v>0</v>
      </c>
      <c r="I86" s="85">
        <v>0</v>
      </c>
      <c r="J86" s="85">
        <v>300</v>
      </c>
      <c r="K86" s="85">
        <v>309</v>
      </c>
      <c r="L86" s="85">
        <v>319.3</v>
      </c>
      <c r="M86" s="85">
        <v>319.3</v>
      </c>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row>
    <row r="87" spans="1:88" s="29" customFormat="1" ht="288">
      <c r="A87" s="19" t="s">
        <v>22</v>
      </c>
      <c r="B87" s="17" t="s">
        <v>23</v>
      </c>
      <c r="C87" s="4" t="s">
        <v>339</v>
      </c>
      <c r="D87" s="6" t="s">
        <v>341</v>
      </c>
      <c r="E87" s="6" t="s">
        <v>340</v>
      </c>
      <c r="F87" s="17" t="s">
        <v>88</v>
      </c>
      <c r="G87" s="17" t="s">
        <v>45</v>
      </c>
      <c r="H87" s="90">
        <f aca="true" t="shared" si="14" ref="H87:M87">SUM(H88:H90)</f>
        <v>194</v>
      </c>
      <c r="I87" s="90">
        <f t="shared" si="14"/>
        <v>194</v>
      </c>
      <c r="J87" s="90">
        <f t="shared" si="14"/>
        <v>3500</v>
      </c>
      <c r="K87" s="90">
        <f t="shared" si="14"/>
        <v>2500</v>
      </c>
      <c r="L87" s="90">
        <f t="shared" si="14"/>
        <v>2500</v>
      </c>
      <c r="M87" s="90">
        <f t="shared" si="14"/>
        <v>2500</v>
      </c>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row>
    <row r="88" spans="1:88" s="29" customFormat="1" ht="90">
      <c r="A88" s="20" t="s">
        <v>24</v>
      </c>
      <c r="B88" s="21"/>
      <c r="C88" s="74" t="s">
        <v>257</v>
      </c>
      <c r="D88" s="7" t="s">
        <v>342</v>
      </c>
      <c r="E88" s="99" t="s">
        <v>243</v>
      </c>
      <c r="F88" s="21" t="s">
        <v>88</v>
      </c>
      <c r="G88" s="100" t="s">
        <v>45</v>
      </c>
      <c r="H88" s="85">
        <v>99</v>
      </c>
      <c r="I88" s="85">
        <v>99</v>
      </c>
      <c r="J88" s="85">
        <v>2000</v>
      </c>
      <c r="K88" s="85">
        <v>2500</v>
      </c>
      <c r="L88" s="85">
        <v>2500</v>
      </c>
      <c r="M88" s="85">
        <v>2500</v>
      </c>
      <c r="N88" s="107"/>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row>
    <row r="89" spans="1:88" s="29" customFormat="1" ht="45">
      <c r="A89" s="20" t="s">
        <v>25</v>
      </c>
      <c r="B89" s="21"/>
      <c r="C89" s="74" t="s">
        <v>9</v>
      </c>
      <c r="D89" s="7" t="s">
        <v>81</v>
      </c>
      <c r="E89" s="99" t="s">
        <v>244</v>
      </c>
      <c r="F89" s="21" t="s">
        <v>88</v>
      </c>
      <c r="G89" s="100" t="s">
        <v>45</v>
      </c>
      <c r="H89" s="85">
        <v>95</v>
      </c>
      <c r="I89" s="85">
        <v>95</v>
      </c>
      <c r="J89" s="85">
        <v>0</v>
      </c>
      <c r="K89" s="85">
        <v>0</v>
      </c>
      <c r="L89" s="85">
        <v>0</v>
      </c>
      <c r="M89" s="85">
        <v>0</v>
      </c>
      <c r="N89" s="107"/>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row>
    <row r="90" spans="1:88" s="29" customFormat="1" ht="45">
      <c r="A90" s="20" t="s">
        <v>410</v>
      </c>
      <c r="B90" s="21"/>
      <c r="C90" s="74" t="s">
        <v>8</v>
      </c>
      <c r="D90" s="7" t="s">
        <v>343</v>
      </c>
      <c r="E90" s="99" t="s">
        <v>245</v>
      </c>
      <c r="F90" s="21" t="s">
        <v>88</v>
      </c>
      <c r="G90" s="100" t="s">
        <v>45</v>
      </c>
      <c r="H90" s="85">
        <v>0</v>
      </c>
      <c r="I90" s="85">
        <v>0</v>
      </c>
      <c r="J90" s="85">
        <v>1500</v>
      </c>
      <c r="K90" s="85">
        <v>0</v>
      </c>
      <c r="L90" s="85">
        <v>0</v>
      </c>
      <c r="M90" s="85">
        <v>0</v>
      </c>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row>
    <row r="91" spans="1:88" s="29" customFormat="1" ht="97.5" customHeight="1">
      <c r="A91" s="30" t="s">
        <v>26</v>
      </c>
      <c r="B91" s="34" t="s">
        <v>27</v>
      </c>
      <c r="C91" s="32" t="s">
        <v>258</v>
      </c>
      <c r="D91" s="77" t="s">
        <v>344</v>
      </c>
      <c r="E91" s="6" t="s">
        <v>259</v>
      </c>
      <c r="F91" s="17" t="s">
        <v>89</v>
      </c>
      <c r="G91" s="17" t="s">
        <v>123</v>
      </c>
      <c r="H91" s="90">
        <f aca="true" t="shared" si="15" ref="H91:M91">H92</f>
        <v>100</v>
      </c>
      <c r="I91" s="90">
        <f t="shared" si="15"/>
        <v>100</v>
      </c>
      <c r="J91" s="90">
        <f t="shared" si="15"/>
        <v>0</v>
      </c>
      <c r="K91" s="90">
        <f t="shared" si="15"/>
        <v>0</v>
      </c>
      <c r="L91" s="90">
        <f t="shared" si="15"/>
        <v>0</v>
      </c>
      <c r="M91" s="90">
        <f t="shared" si="15"/>
        <v>0</v>
      </c>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row>
    <row r="92" spans="1:88" s="29" customFormat="1" ht="65.25">
      <c r="A92" s="20" t="s">
        <v>28</v>
      </c>
      <c r="B92" s="21"/>
      <c r="C92" s="73" t="s">
        <v>345</v>
      </c>
      <c r="D92" s="7" t="s">
        <v>346</v>
      </c>
      <c r="E92" s="7" t="s">
        <v>347</v>
      </c>
      <c r="F92" s="21" t="s">
        <v>89</v>
      </c>
      <c r="G92" s="100" t="s">
        <v>123</v>
      </c>
      <c r="H92" s="85">
        <v>100</v>
      </c>
      <c r="I92" s="85">
        <v>100</v>
      </c>
      <c r="J92" s="85">
        <v>0</v>
      </c>
      <c r="K92" s="85">
        <v>0</v>
      </c>
      <c r="L92" s="85">
        <v>0</v>
      </c>
      <c r="M92" s="85">
        <v>0</v>
      </c>
      <c r="N92" s="107"/>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row>
    <row r="93" spans="1:88" s="29" customFormat="1" ht="65.25">
      <c r="A93" s="30" t="s">
        <v>16</v>
      </c>
      <c r="B93" s="34" t="s">
        <v>29</v>
      </c>
      <c r="C93" s="31" t="s">
        <v>465</v>
      </c>
      <c r="D93" s="77" t="s">
        <v>348</v>
      </c>
      <c r="E93" s="77" t="s">
        <v>232</v>
      </c>
      <c r="F93" s="34" t="s">
        <v>114</v>
      </c>
      <c r="G93" s="34" t="s">
        <v>182</v>
      </c>
      <c r="H93" s="90">
        <f aca="true" t="shared" si="16" ref="H93:M93">H94</f>
        <v>560</v>
      </c>
      <c r="I93" s="90">
        <f t="shared" si="16"/>
        <v>0</v>
      </c>
      <c r="J93" s="90">
        <f t="shared" si="16"/>
        <v>4159.5</v>
      </c>
      <c r="K93" s="90">
        <f t="shared" si="16"/>
        <v>4310</v>
      </c>
      <c r="L93" s="90">
        <f t="shared" si="16"/>
        <v>4560</v>
      </c>
      <c r="M93" s="90">
        <f t="shared" si="16"/>
        <v>4560</v>
      </c>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row>
    <row r="94" spans="1:88" s="29" customFormat="1" ht="67.5">
      <c r="A94" s="20" t="s">
        <v>30</v>
      </c>
      <c r="B94" s="21"/>
      <c r="C94" s="73" t="s">
        <v>40</v>
      </c>
      <c r="D94" s="7" t="s">
        <v>260</v>
      </c>
      <c r="E94" s="7" t="s">
        <v>82</v>
      </c>
      <c r="F94" s="21" t="s">
        <v>114</v>
      </c>
      <c r="G94" s="100" t="s">
        <v>182</v>
      </c>
      <c r="H94" s="85">
        <v>560</v>
      </c>
      <c r="I94" s="85">
        <v>0</v>
      </c>
      <c r="J94" s="85">
        <v>4159.5</v>
      </c>
      <c r="K94" s="85">
        <v>4310</v>
      </c>
      <c r="L94" s="85">
        <v>4560</v>
      </c>
      <c r="M94" s="85">
        <v>4560</v>
      </c>
      <c r="N94" s="107"/>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row>
    <row r="95" spans="1:88" s="29" customFormat="1" ht="65.25">
      <c r="A95" s="30" t="s">
        <v>32</v>
      </c>
      <c r="B95" s="34" t="s">
        <v>31</v>
      </c>
      <c r="C95" s="31" t="s">
        <v>465</v>
      </c>
      <c r="D95" s="6" t="s">
        <v>349</v>
      </c>
      <c r="E95" s="6" t="s">
        <v>232</v>
      </c>
      <c r="F95" s="17" t="s">
        <v>88</v>
      </c>
      <c r="G95" s="17" t="s">
        <v>45</v>
      </c>
      <c r="H95" s="90">
        <f aca="true" t="shared" si="17" ref="H95:M95">SUM(H96:H96)</f>
        <v>120</v>
      </c>
      <c r="I95" s="90">
        <f t="shared" si="17"/>
        <v>120</v>
      </c>
      <c r="J95" s="90">
        <f t="shared" si="17"/>
        <v>0</v>
      </c>
      <c r="K95" s="90">
        <f t="shared" si="17"/>
        <v>0</v>
      </c>
      <c r="L95" s="90">
        <f t="shared" si="17"/>
        <v>0</v>
      </c>
      <c r="M95" s="90">
        <f t="shared" si="17"/>
        <v>0</v>
      </c>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row>
    <row r="96" spans="1:88" s="29" customFormat="1" ht="48">
      <c r="A96" s="20" t="s">
        <v>33</v>
      </c>
      <c r="B96" s="21"/>
      <c r="C96" s="74" t="s">
        <v>378</v>
      </c>
      <c r="D96" s="7" t="s">
        <v>379</v>
      </c>
      <c r="E96" s="7" t="s">
        <v>241</v>
      </c>
      <c r="F96" s="21" t="s">
        <v>88</v>
      </c>
      <c r="G96" s="100" t="s">
        <v>45</v>
      </c>
      <c r="H96" s="85">
        <v>120</v>
      </c>
      <c r="I96" s="85">
        <v>120</v>
      </c>
      <c r="J96" s="85">
        <v>0</v>
      </c>
      <c r="K96" s="85">
        <v>0</v>
      </c>
      <c r="L96" s="85">
        <v>0</v>
      </c>
      <c r="M96" s="85">
        <v>0</v>
      </c>
      <c r="N96" s="107"/>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row>
    <row r="97" spans="1:88" s="29" customFormat="1" ht="166.5">
      <c r="A97" s="30" t="s">
        <v>174</v>
      </c>
      <c r="B97" s="34" t="s">
        <v>173</v>
      </c>
      <c r="C97" s="32" t="s">
        <v>350</v>
      </c>
      <c r="D97" s="77" t="s">
        <v>352</v>
      </c>
      <c r="E97" s="77" t="s">
        <v>351</v>
      </c>
      <c r="F97" s="34" t="s">
        <v>179</v>
      </c>
      <c r="G97" s="17" t="s">
        <v>179</v>
      </c>
      <c r="H97" s="90">
        <f aca="true" t="shared" si="18" ref="H97:M97">SUM(H98:H99)</f>
        <v>5750.2</v>
      </c>
      <c r="I97" s="90">
        <f t="shared" si="18"/>
        <v>5750.2</v>
      </c>
      <c r="J97" s="90">
        <f t="shared" si="18"/>
        <v>4910.7</v>
      </c>
      <c r="K97" s="90">
        <f t="shared" si="18"/>
        <v>4910.7</v>
      </c>
      <c r="L97" s="90">
        <f t="shared" si="18"/>
        <v>4910.7</v>
      </c>
      <c r="M97" s="90">
        <f t="shared" si="18"/>
        <v>4910.7</v>
      </c>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row>
    <row r="98" spans="1:88" s="29" customFormat="1" ht="48.75">
      <c r="A98" s="24" t="s">
        <v>211</v>
      </c>
      <c r="B98" s="21"/>
      <c r="C98" s="74" t="s">
        <v>34</v>
      </c>
      <c r="D98" s="7" t="s">
        <v>381</v>
      </c>
      <c r="E98" s="7" t="s">
        <v>241</v>
      </c>
      <c r="F98" s="25" t="s">
        <v>179</v>
      </c>
      <c r="G98" s="100" t="s">
        <v>179</v>
      </c>
      <c r="H98" s="85">
        <v>5450.2</v>
      </c>
      <c r="I98" s="85">
        <v>5450.2</v>
      </c>
      <c r="J98" s="85">
        <v>4610.7</v>
      </c>
      <c r="K98" s="85">
        <v>4610.7</v>
      </c>
      <c r="L98" s="85">
        <v>4610.7</v>
      </c>
      <c r="M98" s="85">
        <v>4610.7</v>
      </c>
      <c r="N98" s="107"/>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row>
    <row r="99" spans="1:88" s="29" customFormat="1" ht="78.75">
      <c r="A99" s="20" t="s">
        <v>212</v>
      </c>
      <c r="B99" s="21"/>
      <c r="C99" s="74" t="s">
        <v>353</v>
      </c>
      <c r="D99" s="7" t="s">
        <v>380</v>
      </c>
      <c r="E99" s="7" t="s">
        <v>241</v>
      </c>
      <c r="F99" s="25" t="s">
        <v>179</v>
      </c>
      <c r="G99" s="100" t="s">
        <v>179</v>
      </c>
      <c r="H99" s="85">
        <v>300</v>
      </c>
      <c r="I99" s="85">
        <v>300</v>
      </c>
      <c r="J99" s="85">
        <v>300</v>
      </c>
      <c r="K99" s="85">
        <v>300</v>
      </c>
      <c r="L99" s="85">
        <v>300</v>
      </c>
      <c r="M99" s="85">
        <v>300</v>
      </c>
      <c r="N99" s="107"/>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row>
    <row r="100" spans="1:88" s="29" customFormat="1" ht="65.25">
      <c r="A100" s="30" t="s">
        <v>214</v>
      </c>
      <c r="B100" s="34" t="s">
        <v>213</v>
      </c>
      <c r="C100" s="31" t="s">
        <v>354</v>
      </c>
      <c r="D100" s="77" t="s">
        <v>261</v>
      </c>
      <c r="E100" s="77" t="s">
        <v>232</v>
      </c>
      <c r="F100" s="17" t="s">
        <v>89</v>
      </c>
      <c r="G100" s="17" t="s">
        <v>123</v>
      </c>
      <c r="H100" s="90">
        <f aca="true" t="shared" si="19" ref="H100:M100">H101</f>
        <v>550</v>
      </c>
      <c r="I100" s="90">
        <f t="shared" si="19"/>
        <v>550</v>
      </c>
      <c r="J100" s="90">
        <f t="shared" si="19"/>
        <v>570</v>
      </c>
      <c r="K100" s="90">
        <f t="shared" si="19"/>
        <v>600</v>
      </c>
      <c r="L100" s="90">
        <f t="shared" si="19"/>
        <v>650</v>
      </c>
      <c r="M100" s="90">
        <f t="shared" si="19"/>
        <v>650</v>
      </c>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row>
    <row r="101" spans="1:88" s="29" customFormat="1" ht="67.5">
      <c r="A101" s="20" t="s">
        <v>215</v>
      </c>
      <c r="B101" s="21"/>
      <c r="C101" s="73" t="s">
        <v>12</v>
      </c>
      <c r="D101" s="7" t="s">
        <v>319</v>
      </c>
      <c r="E101" s="99" t="s">
        <v>241</v>
      </c>
      <c r="F101" s="21" t="s">
        <v>89</v>
      </c>
      <c r="G101" s="100" t="s">
        <v>123</v>
      </c>
      <c r="H101" s="85">
        <v>550</v>
      </c>
      <c r="I101" s="85">
        <v>550</v>
      </c>
      <c r="J101" s="85">
        <v>570</v>
      </c>
      <c r="K101" s="85">
        <v>600</v>
      </c>
      <c r="L101" s="85">
        <v>650</v>
      </c>
      <c r="M101" s="85">
        <v>650</v>
      </c>
      <c r="N101" s="107"/>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row>
    <row r="102" spans="1:88" s="29" customFormat="1" ht="65.25">
      <c r="A102" s="30" t="s">
        <v>217</v>
      </c>
      <c r="B102" s="34" t="s">
        <v>216</v>
      </c>
      <c r="C102" s="31" t="s">
        <v>354</v>
      </c>
      <c r="D102" s="6" t="s">
        <v>262</v>
      </c>
      <c r="E102" s="6" t="s">
        <v>246</v>
      </c>
      <c r="F102" s="17" t="s">
        <v>89</v>
      </c>
      <c r="G102" s="17" t="s">
        <v>123</v>
      </c>
      <c r="H102" s="90">
        <f aca="true" t="shared" si="20" ref="H102:M102">SUM(H103:H103)</f>
        <v>107.5</v>
      </c>
      <c r="I102" s="90">
        <f t="shared" si="20"/>
        <v>97.5</v>
      </c>
      <c r="J102" s="90">
        <f t="shared" si="20"/>
        <v>77.5</v>
      </c>
      <c r="K102" s="90">
        <f t="shared" si="20"/>
        <v>77.5</v>
      </c>
      <c r="L102" s="90">
        <f t="shared" si="20"/>
        <v>77.5</v>
      </c>
      <c r="M102" s="90">
        <f t="shared" si="20"/>
        <v>77.5</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row>
    <row r="103" spans="1:88" s="29" customFormat="1" ht="45">
      <c r="A103" s="20" t="s">
        <v>5</v>
      </c>
      <c r="B103" s="21"/>
      <c r="C103" s="74" t="s">
        <v>35</v>
      </c>
      <c r="D103" s="7" t="s">
        <v>164</v>
      </c>
      <c r="E103" s="99" t="s">
        <v>241</v>
      </c>
      <c r="F103" s="25" t="s">
        <v>89</v>
      </c>
      <c r="G103" s="100" t="s">
        <v>123</v>
      </c>
      <c r="H103" s="85">
        <v>107.5</v>
      </c>
      <c r="I103" s="85">
        <v>97.5</v>
      </c>
      <c r="J103" s="85">
        <v>77.5</v>
      </c>
      <c r="K103" s="85">
        <v>77.5</v>
      </c>
      <c r="L103" s="85">
        <v>77.5</v>
      </c>
      <c r="M103" s="85">
        <v>77.5</v>
      </c>
      <c r="N103" s="107"/>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row>
    <row r="104" spans="1:88" s="29" customFormat="1" ht="144">
      <c r="A104" s="18" t="s">
        <v>80</v>
      </c>
      <c r="B104" s="11" t="s">
        <v>218</v>
      </c>
      <c r="C104" s="11" t="s">
        <v>139</v>
      </c>
      <c r="D104" s="10" t="s">
        <v>139</v>
      </c>
      <c r="E104" s="10" t="s">
        <v>139</v>
      </c>
      <c r="F104" s="11" t="s">
        <v>139</v>
      </c>
      <c r="G104" s="11" t="s">
        <v>139</v>
      </c>
      <c r="H104" s="93">
        <f aca="true" t="shared" si="21" ref="H104:M104">H105+H113+H121+H123+H125+H129</f>
        <v>123854.00000000001</v>
      </c>
      <c r="I104" s="93">
        <f t="shared" si="21"/>
        <v>121725.70000000001</v>
      </c>
      <c r="J104" s="93">
        <f t="shared" si="21"/>
        <v>141435</v>
      </c>
      <c r="K104" s="93">
        <f t="shared" si="21"/>
        <v>119505.5</v>
      </c>
      <c r="L104" s="93">
        <f t="shared" si="21"/>
        <v>119751.70000000001</v>
      </c>
      <c r="M104" s="93">
        <f t="shared" si="21"/>
        <v>119751.70000000001</v>
      </c>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row>
    <row r="105" spans="1:88" s="29" customFormat="1" ht="65.25">
      <c r="A105" s="30" t="s">
        <v>220</v>
      </c>
      <c r="B105" s="34" t="s">
        <v>219</v>
      </c>
      <c r="C105" s="31" t="s">
        <v>354</v>
      </c>
      <c r="D105" s="77" t="s">
        <v>355</v>
      </c>
      <c r="E105" s="77" t="s">
        <v>232</v>
      </c>
      <c r="F105" s="34" t="s">
        <v>89</v>
      </c>
      <c r="G105" s="50" t="s">
        <v>88</v>
      </c>
      <c r="H105" s="90">
        <f aca="true" t="shared" si="22" ref="H105:M105">SUM(H106:H112)</f>
        <v>8282.9</v>
      </c>
      <c r="I105" s="90">
        <f t="shared" si="22"/>
        <v>8189.1</v>
      </c>
      <c r="J105" s="90">
        <f t="shared" si="22"/>
        <v>9651.6</v>
      </c>
      <c r="K105" s="90">
        <f t="shared" si="22"/>
        <v>9721.000000000002</v>
      </c>
      <c r="L105" s="90">
        <f t="shared" si="22"/>
        <v>10094.1</v>
      </c>
      <c r="M105" s="90">
        <f t="shared" si="22"/>
        <v>10094.1</v>
      </c>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row>
    <row r="106" spans="1:88" s="29" customFormat="1" ht="44.25">
      <c r="A106" s="20" t="s">
        <v>221</v>
      </c>
      <c r="B106" s="21"/>
      <c r="C106" s="73" t="s">
        <v>13</v>
      </c>
      <c r="D106" s="7" t="s">
        <v>65</v>
      </c>
      <c r="E106" s="99" t="s">
        <v>66</v>
      </c>
      <c r="F106" s="21" t="s">
        <v>89</v>
      </c>
      <c r="G106" s="101" t="s">
        <v>88</v>
      </c>
      <c r="H106" s="85">
        <v>3897.8</v>
      </c>
      <c r="I106" s="85">
        <v>3804.1</v>
      </c>
      <c r="J106" s="85">
        <v>4968.3</v>
      </c>
      <c r="K106" s="85">
        <v>5061.6</v>
      </c>
      <c r="L106" s="85">
        <v>5432.4</v>
      </c>
      <c r="M106" s="85">
        <v>5432.4</v>
      </c>
      <c r="N106" s="107"/>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row>
    <row r="107" spans="1:88" s="68" customFormat="1" ht="52.5">
      <c r="A107" s="20" t="s">
        <v>451</v>
      </c>
      <c r="B107" s="67"/>
      <c r="C107" s="73" t="s">
        <v>14</v>
      </c>
      <c r="D107" s="7" t="s">
        <v>67</v>
      </c>
      <c r="E107" s="99" t="s">
        <v>431</v>
      </c>
      <c r="F107" s="21" t="s">
        <v>89</v>
      </c>
      <c r="G107" s="101" t="s">
        <v>198</v>
      </c>
      <c r="H107" s="85">
        <v>385.1</v>
      </c>
      <c r="I107" s="85">
        <v>385.1</v>
      </c>
      <c r="J107" s="85">
        <v>573.4</v>
      </c>
      <c r="K107" s="85">
        <v>573.4</v>
      </c>
      <c r="L107" s="85">
        <v>573.4</v>
      </c>
      <c r="M107" s="85">
        <v>573.4</v>
      </c>
      <c r="N107" s="107"/>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row>
    <row r="108" spans="1:88" s="68" customFormat="1" ht="44.25">
      <c r="A108" s="20" t="s">
        <v>452</v>
      </c>
      <c r="B108" s="67"/>
      <c r="C108" s="73" t="s">
        <v>63</v>
      </c>
      <c r="D108" s="7" t="s">
        <v>382</v>
      </c>
      <c r="E108" s="99" t="s">
        <v>68</v>
      </c>
      <c r="F108" s="21" t="s">
        <v>89</v>
      </c>
      <c r="G108" s="101" t="s">
        <v>123</v>
      </c>
      <c r="H108" s="85">
        <v>760.9</v>
      </c>
      <c r="I108" s="85">
        <v>760.8</v>
      </c>
      <c r="J108" s="85">
        <v>835.1</v>
      </c>
      <c r="K108" s="85">
        <v>807.6</v>
      </c>
      <c r="L108" s="85">
        <v>809.9</v>
      </c>
      <c r="M108" s="85">
        <v>809.9</v>
      </c>
      <c r="N108" s="107"/>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c r="CJ108" s="122"/>
    </row>
    <row r="109" spans="1:88" s="68" customFormat="1" ht="42">
      <c r="A109" s="20" t="s">
        <v>188</v>
      </c>
      <c r="B109" s="67"/>
      <c r="C109" s="73" t="s">
        <v>64</v>
      </c>
      <c r="D109" s="7" t="s">
        <v>69</v>
      </c>
      <c r="E109" s="99" t="s">
        <v>130</v>
      </c>
      <c r="F109" s="21" t="s">
        <v>89</v>
      </c>
      <c r="G109" s="101" t="s">
        <v>112</v>
      </c>
      <c r="H109" s="85">
        <v>0</v>
      </c>
      <c r="I109" s="85">
        <v>0</v>
      </c>
      <c r="J109" s="85">
        <v>18.9</v>
      </c>
      <c r="K109" s="85">
        <v>0</v>
      </c>
      <c r="L109" s="85">
        <v>0</v>
      </c>
      <c r="M109" s="85">
        <v>0</v>
      </c>
      <c r="N109" s="119"/>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c r="CH109" s="122"/>
      <c r="CI109" s="122"/>
      <c r="CJ109" s="122"/>
    </row>
    <row r="110" spans="1:88" s="68" customFormat="1" ht="42">
      <c r="A110" s="20" t="s">
        <v>189</v>
      </c>
      <c r="B110" s="67"/>
      <c r="C110" s="73" t="s">
        <v>64</v>
      </c>
      <c r="D110" s="7" t="s">
        <v>383</v>
      </c>
      <c r="E110" s="99" t="s">
        <v>130</v>
      </c>
      <c r="F110" s="21" t="s">
        <v>89</v>
      </c>
      <c r="G110" s="101" t="s">
        <v>114</v>
      </c>
      <c r="H110" s="85">
        <v>0</v>
      </c>
      <c r="I110" s="85">
        <v>0</v>
      </c>
      <c r="J110" s="85">
        <v>18.4</v>
      </c>
      <c r="K110" s="85">
        <v>0</v>
      </c>
      <c r="L110" s="85">
        <v>0</v>
      </c>
      <c r="M110" s="85">
        <v>0</v>
      </c>
      <c r="N110" s="119"/>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c r="CJ110" s="122"/>
    </row>
    <row r="111" spans="1:88" s="68" customFormat="1" ht="42">
      <c r="A111" s="20" t="s">
        <v>190</v>
      </c>
      <c r="B111" s="67"/>
      <c r="C111" s="73" t="s">
        <v>64</v>
      </c>
      <c r="D111" s="7" t="s">
        <v>69</v>
      </c>
      <c r="E111" s="99" t="s">
        <v>130</v>
      </c>
      <c r="F111" s="21" t="s">
        <v>89</v>
      </c>
      <c r="G111" s="101" t="s">
        <v>114</v>
      </c>
      <c r="H111" s="85">
        <v>2038</v>
      </c>
      <c r="I111" s="85">
        <v>2038</v>
      </c>
      <c r="J111" s="85">
        <v>2036.4</v>
      </c>
      <c r="K111" s="85">
        <v>2077.3</v>
      </c>
      <c r="L111" s="85">
        <v>2077.3</v>
      </c>
      <c r="M111" s="85">
        <v>2077.3</v>
      </c>
      <c r="N111" s="107"/>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c r="CJ111" s="122"/>
    </row>
    <row r="112" spans="1:88" s="68" customFormat="1" ht="45">
      <c r="A112" s="20" t="s">
        <v>191</v>
      </c>
      <c r="B112" s="67"/>
      <c r="C112" s="73" t="s">
        <v>21</v>
      </c>
      <c r="D112" s="7" t="s">
        <v>432</v>
      </c>
      <c r="E112" s="99" t="s">
        <v>433</v>
      </c>
      <c r="F112" s="21" t="s">
        <v>89</v>
      </c>
      <c r="G112" s="101" t="s">
        <v>114</v>
      </c>
      <c r="H112" s="85">
        <v>1201.1</v>
      </c>
      <c r="I112" s="85">
        <v>1201.1</v>
      </c>
      <c r="J112" s="85">
        <v>1201.1</v>
      </c>
      <c r="K112" s="85">
        <v>1201.1</v>
      </c>
      <c r="L112" s="85">
        <v>1201.1</v>
      </c>
      <c r="M112" s="85">
        <v>1201.1</v>
      </c>
      <c r="N112" s="107"/>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c r="CJ112" s="122"/>
    </row>
    <row r="113" spans="1:88" s="29" customFormat="1" ht="65.25">
      <c r="A113" s="30" t="s">
        <v>453</v>
      </c>
      <c r="B113" s="34" t="s">
        <v>454</v>
      </c>
      <c r="C113" s="31" t="s">
        <v>465</v>
      </c>
      <c r="D113" s="77" t="s">
        <v>355</v>
      </c>
      <c r="E113" s="77" t="s">
        <v>232</v>
      </c>
      <c r="F113" s="17" t="s">
        <v>89</v>
      </c>
      <c r="G113" s="47" t="s">
        <v>88</v>
      </c>
      <c r="H113" s="90">
        <f aca="true" t="shared" si="23" ref="H113:M113">SUM(H114:H120)</f>
        <v>59639.4</v>
      </c>
      <c r="I113" s="90">
        <f t="shared" si="23"/>
        <v>59639.2</v>
      </c>
      <c r="J113" s="90">
        <f t="shared" si="23"/>
        <v>61396.899999999994</v>
      </c>
      <c r="K113" s="90">
        <f t="shared" si="23"/>
        <v>61303.59999999999</v>
      </c>
      <c r="L113" s="90">
        <f t="shared" si="23"/>
        <v>60932.8</v>
      </c>
      <c r="M113" s="90">
        <f t="shared" si="23"/>
        <v>60932.8</v>
      </c>
      <c r="N113" s="121"/>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row>
    <row r="114" spans="1:88" s="29" customFormat="1" ht="44.25">
      <c r="A114" s="20" t="s">
        <v>455</v>
      </c>
      <c r="B114" s="21"/>
      <c r="C114" s="73" t="s">
        <v>13</v>
      </c>
      <c r="D114" s="7" t="s">
        <v>65</v>
      </c>
      <c r="E114" s="99" t="s">
        <v>66</v>
      </c>
      <c r="F114" s="25" t="s">
        <v>89</v>
      </c>
      <c r="G114" s="101" t="s">
        <v>88</v>
      </c>
      <c r="H114" s="85">
        <v>24389.4</v>
      </c>
      <c r="I114" s="85">
        <v>24389.2</v>
      </c>
      <c r="J114" s="85">
        <v>25020.5</v>
      </c>
      <c r="K114" s="85">
        <v>24927.2</v>
      </c>
      <c r="L114" s="85">
        <v>24556.4</v>
      </c>
      <c r="M114" s="85">
        <v>24556.4</v>
      </c>
      <c r="N114" s="107"/>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row>
    <row r="115" spans="1:88" s="29" customFormat="1" ht="44.25">
      <c r="A115" s="20" t="s">
        <v>456</v>
      </c>
      <c r="B115" s="21"/>
      <c r="C115" s="73" t="s">
        <v>13</v>
      </c>
      <c r="D115" s="7" t="s">
        <v>263</v>
      </c>
      <c r="E115" s="99" t="s">
        <v>66</v>
      </c>
      <c r="F115" s="25" t="s">
        <v>89</v>
      </c>
      <c r="G115" s="101" t="s">
        <v>88</v>
      </c>
      <c r="H115" s="85">
        <v>1933.9</v>
      </c>
      <c r="I115" s="85">
        <v>1933.9</v>
      </c>
      <c r="J115" s="85">
        <v>2011.2</v>
      </c>
      <c r="K115" s="85">
        <v>2011.2</v>
      </c>
      <c r="L115" s="85">
        <v>2011.2</v>
      </c>
      <c r="M115" s="85">
        <v>2011.2</v>
      </c>
      <c r="N115" s="107"/>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row>
    <row r="116" spans="1:88" s="68" customFormat="1" ht="52.5">
      <c r="A116" s="20" t="s">
        <v>457</v>
      </c>
      <c r="B116" s="67"/>
      <c r="C116" s="73" t="s">
        <v>14</v>
      </c>
      <c r="D116" s="7" t="s">
        <v>67</v>
      </c>
      <c r="E116" s="99" t="s">
        <v>431</v>
      </c>
      <c r="F116" s="21" t="s">
        <v>89</v>
      </c>
      <c r="G116" s="101" t="s">
        <v>198</v>
      </c>
      <c r="H116" s="85">
        <v>16077.4</v>
      </c>
      <c r="I116" s="85">
        <v>16077.4</v>
      </c>
      <c r="J116" s="85">
        <v>16393.8</v>
      </c>
      <c r="K116" s="85">
        <v>16393.8</v>
      </c>
      <c r="L116" s="85">
        <v>16393.8</v>
      </c>
      <c r="M116" s="85">
        <v>16393.8</v>
      </c>
      <c r="N116" s="110"/>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row>
    <row r="117" spans="1:88" s="68" customFormat="1" ht="44.25">
      <c r="A117" s="20" t="s">
        <v>458</v>
      </c>
      <c r="B117" s="67"/>
      <c r="C117" s="73" t="s">
        <v>63</v>
      </c>
      <c r="D117" s="7" t="s">
        <v>382</v>
      </c>
      <c r="E117" s="99" t="s">
        <v>68</v>
      </c>
      <c r="F117" s="21" t="s">
        <v>89</v>
      </c>
      <c r="G117" s="101" t="s">
        <v>123</v>
      </c>
      <c r="H117" s="85">
        <v>12788.6</v>
      </c>
      <c r="I117" s="85">
        <v>12788.6</v>
      </c>
      <c r="J117" s="85">
        <v>13384.2</v>
      </c>
      <c r="K117" s="85">
        <v>13384.2</v>
      </c>
      <c r="L117" s="85">
        <v>13384.2</v>
      </c>
      <c r="M117" s="85">
        <v>13384.2</v>
      </c>
      <c r="N117" s="110"/>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row>
    <row r="118" spans="1:88" s="68" customFormat="1" ht="44.25">
      <c r="A118" s="20" t="s">
        <v>459</v>
      </c>
      <c r="B118" s="67"/>
      <c r="C118" s="73" t="s">
        <v>64</v>
      </c>
      <c r="D118" s="7" t="s">
        <v>264</v>
      </c>
      <c r="E118" s="99" t="s">
        <v>130</v>
      </c>
      <c r="F118" s="21" t="s">
        <v>89</v>
      </c>
      <c r="G118" s="101" t="s">
        <v>112</v>
      </c>
      <c r="H118" s="85">
        <v>1952.8</v>
      </c>
      <c r="I118" s="85">
        <v>1952.8</v>
      </c>
      <c r="J118" s="85">
        <v>2011.2</v>
      </c>
      <c r="K118" s="85">
        <v>2011.2</v>
      </c>
      <c r="L118" s="85">
        <v>2011.2</v>
      </c>
      <c r="M118" s="85">
        <v>2011.2</v>
      </c>
      <c r="N118" s="110"/>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row>
    <row r="119" spans="1:88" s="68" customFormat="1" ht="44.25">
      <c r="A119" s="20" t="s">
        <v>460</v>
      </c>
      <c r="B119" s="67"/>
      <c r="C119" s="73" t="s">
        <v>64</v>
      </c>
      <c r="D119" s="7" t="s">
        <v>69</v>
      </c>
      <c r="E119" s="99" t="s">
        <v>130</v>
      </c>
      <c r="F119" s="21" t="s">
        <v>89</v>
      </c>
      <c r="G119" s="101" t="s">
        <v>114</v>
      </c>
      <c r="H119" s="85">
        <v>1669.6</v>
      </c>
      <c r="I119" s="85">
        <v>1669.6</v>
      </c>
      <c r="J119" s="85">
        <v>1717.2</v>
      </c>
      <c r="K119" s="85">
        <v>1717.2</v>
      </c>
      <c r="L119" s="85">
        <v>1717.2</v>
      </c>
      <c r="M119" s="85">
        <v>1717.2</v>
      </c>
      <c r="N119" s="110"/>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row>
    <row r="120" spans="1:88" s="68" customFormat="1" ht="44.25">
      <c r="A120" s="20" t="s">
        <v>461</v>
      </c>
      <c r="B120" s="67"/>
      <c r="C120" s="73" t="s">
        <v>64</v>
      </c>
      <c r="D120" s="7" t="s">
        <v>69</v>
      </c>
      <c r="E120" s="99" t="s">
        <v>130</v>
      </c>
      <c r="F120" s="21" t="s">
        <v>89</v>
      </c>
      <c r="G120" s="101" t="s">
        <v>114</v>
      </c>
      <c r="H120" s="85">
        <v>827.7</v>
      </c>
      <c r="I120" s="85">
        <v>827.7</v>
      </c>
      <c r="J120" s="85">
        <v>858.8</v>
      </c>
      <c r="K120" s="85">
        <v>858.8</v>
      </c>
      <c r="L120" s="85">
        <v>858.8</v>
      </c>
      <c r="M120" s="85">
        <v>858.8</v>
      </c>
      <c r="N120" s="110"/>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c r="CJ120" s="122"/>
    </row>
    <row r="121" spans="1:88" s="29" customFormat="1" ht="114.75">
      <c r="A121" s="30" t="s">
        <v>195</v>
      </c>
      <c r="B121" s="34" t="s">
        <v>462</v>
      </c>
      <c r="C121" s="32" t="s">
        <v>357</v>
      </c>
      <c r="D121" s="77" t="s">
        <v>356</v>
      </c>
      <c r="E121" s="77" t="s">
        <v>358</v>
      </c>
      <c r="F121" s="34" t="s">
        <v>113</v>
      </c>
      <c r="G121" s="34" t="s">
        <v>114</v>
      </c>
      <c r="H121" s="90">
        <f aca="true" t="shared" si="24" ref="H121:M123">SUM(H122:H122)</f>
        <v>46013</v>
      </c>
      <c r="I121" s="90">
        <f t="shared" si="24"/>
        <v>43978.7</v>
      </c>
      <c r="J121" s="90">
        <f t="shared" si="24"/>
        <v>46377.7</v>
      </c>
      <c r="K121" s="90">
        <f t="shared" si="24"/>
        <v>45280.9</v>
      </c>
      <c r="L121" s="90">
        <f t="shared" si="24"/>
        <v>45524.8</v>
      </c>
      <c r="M121" s="90">
        <f t="shared" si="24"/>
        <v>45524.8</v>
      </c>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row>
    <row r="122" spans="1:88" s="29" customFormat="1" ht="45">
      <c r="A122" s="20" t="s">
        <v>463</v>
      </c>
      <c r="B122" s="21"/>
      <c r="C122" s="73" t="s">
        <v>70</v>
      </c>
      <c r="D122" s="7" t="s">
        <v>71</v>
      </c>
      <c r="E122" s="99" t="s">
        <v>434</v>
      </c>
      <c r="F122" s="21" t="s">
        <v>113</v>
      </c>
      <c r="G122" s="100" t="s">
        <v>114</v>
      </c>
      <c r="H122" s="85">
        <v>46013</v>
      </c>
      <c r="I122" s="85">
        <v>43978.7</v>
      </c>
      <c r="J122" s="85">
        <v>46377.7</v>
      </c>
      <c r="K122" s="85">
        <v>45280.9</v>
      </c>
      <c r="L122" s="85">
        <v>45524.8</v>
      </c>
      <c r="M122" s="85">
        <v>45524.8</v>
      </c>
      <c r="N122" s="107"/>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row>
    <row r="123" spans="1:88" s="29" customFormat="1" ht="108">
      <c r="A123" s="30" t="s">
        <v>448</v>
      </c>
      <c r="B123" s="34" t="s">
        <v>449</v>
      </c>
      <c r="C123" s="31" t="s">
        <v>465</v>
      </c>
      <c r="D123" s="77" t="s">
        <v>265</v>
      </c>
      <c r="E123" s="77" t="s">
        <v>232</v>
      </c>
      <c r="F123" s="34" t="s">
        <v>89</v>
      </c>
      <c r="G123" s="34" t="s">
        <v>179</v>
      </c>
      <c r="H123" s="90">
        <f t="shared" si="24"/>
        <v>0</v>
      </c>
      <c r="I123" s="90">
        <f t="shared" si="24"/>
        <v>0</v>
      </c>
      <c r="J123" s="90">
        <f t="shared" si="24"/>
        <v>3970</v>
      </c>
      <c r="K123" s="90">
        <f t="shared" si="24"/>
        <v>0</v>
      </c>
      <c r="L123" s="90">
        <f t="shared" si="24"/>
        <v>0</v>
      </c>
      <c r="M123" s="90">
        <f t="shared" si="24"/>
        <v>0</v>
      </c>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row>
    <row r="124" spans="1:88" s="29" customFormat="1" ht="45" customHeight="1">
      <c r="A124" s="20" t="s">
        <v>450</v>
      </c>
      <c r="B124" s="21"/>
      <c r="C124" s="2" t="s">
        <v>266</v>
      </c>
      <c r="D124" s="7" t="s">
        <v>267</v>
      </c>
      <c r="E124" s="7" t="s">
        <v>268</v>
      </c>
      <c r="F124" s="21" t="s">
        <v>89</v>
      </c>
      <c r="G124" s="100" t="s">
        <v>179</v>
      </c>
      <c r="H124" s="85">
        <v>0</v>
      </c>
      <c r="I124" s="85">
        <v>0</v>
      </c>
      <c r="J124" s="85">
        <v>3970</v>
      </c>
      <c r="K124" s="85">
        <v>0</v>
      </c>
      <c r="L124" s="85">
        <v>0</v>
      </c>
      <c r="M124" s="85">
        <v>0</v>
      </c>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row>
    <row r="125" spans="1:88" s="29" customFormat="1" ht="120">
      <c r="A125" s="30" t="s">
        <v>196</v>
      </c>
      <c r="B125" s="34" t="s">
        <v>464</v>
      </c>
      <c r="C125" s="4" t="s">
        <v>465</v>
      </c>
      <c r="D125" s="77" t="s">
        <v>269</v>
      </c>
      <c r="E125" s="77" t="s">
        <v>232</v>
      </c>
      <c r="F125" s="34" t="s">
        <v>45</v>
      </c>
      <c r="G125" s="34" t="s">
        <v>112</v>
      </c>
      <c r="H125" s="90">
        <f aca="true" t="shared" si="25" ref="H125:M125">SUM(H126:H128)</f>
        <v>6499.1</v>
      </c>
      <c r="I125" s="90">
        <f t="shared" si="25"/>
        <v>6499.1</v>
      </c>
      <c r="J125" s="90">
        <f t="shared" si="25"/>
        <v>3200</v>
      </c>
      <c r="K125" s="90">
        <f t="shared" si="25"/>
        <v>3200</v>
      </c>
      <c r="L125" s="90">
        <f t="shared" si="25"/>
        <v>3200</v>
      </c>
      <c r="M125" s="90">
        <f t="shared" si="25"/>
        <v>3200</v>
      </c>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row>
    <row r="126" spans="1:88" s="29" customFormat="1" ht="56.25">
      <c r="A126" s="20" t="s">
        <v>178</v>
      </c>
      <c r="B126" s="21"/>
      <c r="C126" s="73" t="s">
        <v>108</v>
      </c>
      <c r="D126" s="7" t="s">
        <v>17</v>
      </c>
      <c r="E126" s="99" t="s">
        <v>244</v>
      </c>
      <c r="F126" s="21" t="s">
        <v>45</v>
      </c>
      <c r="G126" s="100" t="s">
        <v>112</v>
      </c>
      <c r="H126" s="85">
        <v>3331.5</v>
      </c>
      <c r="I126" s="85">
        <v>3331.5</v>
      </c>
      <c r="J126" s="85">
        <v>0</v>
      </c>
      <c r="K126" s="85">
        <v>0</v>
      </c>
      <c r="L126" s="85">
        <v>0</v>
      </c>
      <c r="M126" s="85">
        <v>0</v>
      </c>
      <c r="N126" s="107"/>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row>
    <row r="127" spans="1:88" s="29" customFormat="1" ht="60">
      <c r="A127" s="20" t="s">
        <v>104</v>
      </c>
      <c r="B127" s="21"/>
      <c r="C127" s="73" t="s">
        <v>108</v>
      </c>
      <c r="D127" s="7" t="s">
        <v>17</v>
      </c>
      <c r="E127" s="99" t="s">
        <v>244</v>
      </c>
      <c r="F127" s="21" t="s">
        <v>45</v>
      </c>
      <c r="G127" s="100" t="s">
        <v>112</v>
      </c>
      <c r="H127" s="85">
        <v>3167.6</v>
      </c>
      <c r="I127" s="85">
        <v>3167.6</v>
      </c>
      <c r="J127" s="85">
        <v>0</v>
      </c>
      <c r="K127" s="85">
        <v>0</v>
      </c>
      <c r="L127" s="85">
        <v>0</v>
      </c>
      <c r="M127" s="85">
        <v>0</v>
      </c>
      <c r="N127" s="107"/>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row>
    <row r="128" spans="1:88" s="29" customFormat="1" ht="56.25">
      <c r="A128" s="20" t="s">
        <v>177</v>
      </c>
      <c r="B128" s="21"/>
      <c r="C128" s="73" t="s">
        <v>72</v>
      </c>
      <c r="D128" s="7" t="s">
        <v>17</v>
      </c>
      <c r="E128" s="99" t="s">
        <v>247</v>
      </c>
      <c r="F128" s="21" t="s">
        <v>45</v>
      </c>
      <c r="G128" s="100" t="s">
        <v>112</v>
      </c>
      <c r="H128" s="85">
        <v>0</v>
      </c>
      <c r="I128" s="85">
        <v>0</v>
      </c>
      <c r="J128" s="85">
        <v>3200</v>
      </c>
      <c r="K128" s="85">
        <v>3200</v>
      </c>
      <c r="L128" s="85">
        <v>3200</v>
      </c>
      <c r="M128" s="85">
        <v>3200</v>
      </c>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row>
    <row r="129" spans="1:88" s="29" customFormat="1" ht="120">
      <c r="A129" s="30" t="s">
        <v>197</v>
      </c>
      <c r="B129" s="34" t="s">
        <v>105</v>
      </c>
      <c r="C129" s="32" t="s">
        <v>73</v>
      </c>
      <c r="D129" s="77" t="s">
        <v>359</v>
      </c>
      <c r="E129" s="77" t="s">
        <v>248</v>
      </c>
      <c r="F129" s="34" t="s">
        <v>113</v>
      </c>
      <c r="G129" s="34" t="s">
        <v>89</v>
      </c>
      <c r="H129" s="90">
        <f aca="true" t="shared" si="26" ref="H129:M129">SUM(H130:H133)</f>
        <v>3419.6000000000004</v>
      </c>
      <c r="I129" s="90">
        <f t="shared" si="26"/>
        <v>3419.6000000000004</v>
      </c>
      <c r="J129" s="90">
        <f t="shared" si="26"/>
        <v>16838.8</v>
      </c>
      <c r="K129" s="90">
        <f t="shared" si="26"/>
        <v>0</v>
      </c>
      <c r="L129" s="90">
        <f t="shared" si="26"/>
        <v>0</v>
      </c>
      <c r="M129" s="90">
        <f t="shared" si="26"/>
        <v>0</v>
      </c>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row>
    <row r="130" spans="1:88" s="29" customFormat="1" ht="56.25">
      <c r="A130" s="20" t="s">
        <v>56</v>
      </c>
      <c r="B130" s="21"/>
      <c r="C130" s="73" t="s">
        <v>270</v>
      </c>
      <c r="D130" s="7" t="s">
        <v>291</v>
      </c>
      <c r="E130" s="99" t="s">
        <v>271</v>
      </c>
      <c r="F130" s="21" t="s">
        <v>113</v>
      </c>
      <c r="G130" s="100" t="s">
        <v>89</v>
      </c>
      <c r="H130" s="85">
        <v>628.2</v>
      </c>
      <c r="I130" s="85">
        <v>628.2</v>
      </c>
      <c r="J130" s="85">
        <v>0</v>
      </c>
      <c r="K130" s="85">
        <v>0</v>
      </c>
      <c r="L130" s="85">
        <v>0</v>
      </c>
      <c r="M130" s="85">
        <v>0</v>
      </c>
      <c r="N130" s="107"/>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row>
    <row r="131" spans="1:88" s="29" customFormat="1" ht="56.25">
      <c r="A131" s="20" t="s">
        <v>57</v>
      </c>
      <c r="B131" s="21"/>
      <c r="C131" s="73" t="s">
        <v>270</v>
      </c>
      <c r="D131" s="7" t="s">
        <v>17</v>
      </c>
      <c r="E131" s="99" t="s">
        <v>271</v>
      </c>
      <c r="F131" s="21" t="s">
        <v>113</v>
      </c>
      <c r="G131" s="100" t="s">
        <v>89</v>
      </c>
      <c r="H131" s="85">
        <v>200</v>
      </c>
      <c r="I131" s="85">
        <v>200</v>
      </c>
      <c r="J131" s="85">
        <v>0</v>
      </c>
      <c r="K131" s="85">
        <v>0</v>
      </c>
      <c r="L131" s="85">
        <v>0</v>
      </c>
      <c r="M131" s="85">
        <v>0</v>
      </c>
      <c r="N131" s="107"/>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row>
    <row r="132" spans="1:88" s="29" customFormat="1" ht="56.25">
      <c r="A132" s="20" t="s">
        <v>58</v>
      </c>
      <c r="B132" s="21"/>
      <c r="C132" s="73" t="s">
        <v>270</v>
      </c>
      <c r="D132" s="7" t="s">
        <v>18</v>
      </c>
      <c r="E132" s="99" t="s">
        <v>271</v>
      </c>
      <c r="F132" s="21" t="s">
        <v>113</v>
      </c>
      <c r="G132" s="100" t="s">
        <v>89</v>
      </c>
      <c r="H132" s="85">
        <v>2492.6</v>
      </c>
      <c r="I132" s="85">
        <v>2492.6</v>
      </c>
      <c r="J132" s="85">
        <v>16740</v>
      </c>
      <c r="K132" s="85">
        <v>0</v>
      </c>
      <c r="L132" s="85">
        <v>0</v>
      </c>
      <c r="M132" s="85">
        <v>0</v>
      </c>
      <c r="N132" s="107"/>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row>
    <row r="133" spans="1:88" s="29" customFormat="1" ht="56.25">
      <c r="A133" s="20" t="s">
        <v>59</v>
      </c>
      <c r="B133" s="21"/>
      <c r="C133" s="73" t="s">
        <v>270</v>
      </c>
      <c r="D133" s="7" t="s">
        <v>436</v>
      </c>
      <c r="E133" s="99" t="s">
        <v>271</v>
      </c>
      <c r="F133" s="21" t="s">
        <v>113</v>
      </c>
      <c r="G133" s="100" t="s">
        <v>89</v>
      </c>
      <c r="H133" s="85">
        <v>98.8</v>
      </c>
      <c r="I133" s="85">
        <v>98.8</v>
      </c>
      <c r="J133" s="85">
        <v>98.8</v>
      </c>
      <c r="K133" s="85">
        <v>0</v>
      </c>
      <c r="L133" s="85">
        <v>0</v>
      </c>
      <c r="M133" s="85">
        <v>0</v>
      </c>
      <c r="N133" s="107"/>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row>
    <row r="134" spans="1:88" s="29" customFormat="1" ht="96">
      <c r="A134" s="41" t="s">
        <v>90</v>
      </c>
      <c r="B134" s="42" t="s">
        <v>91</v>
      </c>
      <c r="C134" s="43" t="s">
        <v>139</v>
      </c>
      <c r="D134" s="78" t="s">
        <v>139</v>
      </c>
      <c r="E134" s="78" t="s">
        <v>139</v>
      </c>
      <c r="F134" s="42"/>
      <c r="G134" s="48" t="s">
        <v>139</v>
      </c>
      <c r="H134" s="93">
        <f>SUM(H135)</f>
        <v>11451.6</v>
      </c>
      <c r="I134" s="96">
        <f aca="true" t="shared" si="27" ref="I134:M135">SUM(I135)</f>
        <v>11451.6</v>
      </c>
      <c r="J134" s="96">
        <f t="shared" si="27"/>
        <v>12225.7</v>
      </c>
      <c r="K134" s="96">
        <f t="shared" si="27"/>
        <v>12225.7</v>
      </c>
      <c r="L134" s="96">
        <f t="shared" si="27"/>
        <v>12225.7</v>
      </c>
      <c r="M134" s="96">
        <f t="shared" si="27"/>
        <v>12225.7</v>
      </c>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row>
    <row r="135" spans="1:88" s="29" customFormat="1" ht="72">
      <c r="A135" s="26" t="s">
        <v>165</v>
      </c>
      <c r="B135" s="13" t="s">
        <v>92</v>
      </c>
      <c r="C135" s="13" t="s">
        <v>139</v>
      </c>
      <c r="D135" s="14" t="s">
        <v>139</v>
      </c>
      <c r="E135" s="14" t="s">
        <v>139</v>
      </c>
      <c r="F135" s="13" t="s">
        <v>89</v>
      </c>
      <c r="G135" s="49" t="s">
        <v>139</v>
      </c>
      <c r="H135" s="92">
        <f>SUM(H136)</f>
        <v>11451.6</v>
      </c>
      <c r="I135" s="92">
        <f t="shared" si="27"/>
        <v>11451.6</v>
      </c>
      <c r="J135" s="92">
        <f t="shared" si="27"/>
        <v>12225.7</v>
      </c>
      <c r="K135" s="92">
        <f t="shared" si="27"/>
        <v>12225.7</v>
      </c>
      <c r="L135" s="92">
        <f t="shared" si="27"/>
        <v>12225.7</v>
      </c>
      <c r="M135" s="92">
        <f t="shared" si="27"/>
        <v>12225.7</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row>
    <row r="136" spans="1:88" s="29" customFormat="1" ht="105">
      <c r="A136" s="30" t="s">
        <v>362</v>
      </c>
      <c r="B136" s="34" t="s">
        <v>166</v>
      </c>
      <c r="C136" s="4" t="s">
        <v>361</v>
      </c>
      <c r="D136" s="77" t="s">
        <v>364</v>
      </c>
      <c r="E136" s="77" t="s">
        <v>232</v>
      </c>
      <c r="F136" s="34" t="s">
        <v>175</v>
      </c>
      <c r="G136" s="50" t="s">
        <v>89</v>
      </c>
      <c r="H136" s="91">
        <f>SUM(H137)</f>
        <v>11451.6</v>
      </c>
      <c r="I136" s="91">
        <f>SUM(I137)</f>
        <v>11451.6</v>
      </c>
      <c r="J136" s="91">
        <f>SUM(J137)</f>
        <v>12225.7</v>
      </c>
      <c r="K136" s="91">
        <f>SUM(K137)</f>
        <v>12225.7</v>
      </c>
      <c r="L136" s="91">
        <f>SUM(L137)</f>
        <v>12225.7</v>
      </c>
      <c r="M136" s="91">
        <f>SUM(M137)</f>
        <v>12225.7</v>
      </c>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row>
    <row r="137" spans="1:88" s="29" customFormat="1" ht="56.25">
      <c r="A137" s="20" t="s">
        <v>363</v>
      </c>
      <c r="B137" s="21"/>
      <c r="C137" s="74" t="s">
        <v>360</v>
      </c>
      <c r="D137" s="7" t="s">
        <v>365</v>
      </c>
      <c r="E137" s="99" t="s">
        <v>157</v>
      </c>
      <c r="F137" s="21" t="s">
        <v>175</v>
      </c>
      <c r="G137" s="100" t="s">
        <v>89</v>
      </c>
      <c r="H137" s="85">
        <v>11451.6</v>
      </c>
      <c r="I137" s="85">
        <v>11451.6</v>
      </c>
      <c r="J137" s="85">
        <v>12225.7</v>
      </c>
      <c r="K137" s="85">
        <v>12225.7</v>
      </c>
      <c r="L137" s="85">
        <v>12225.7</v>
      </c>
      <c r="M137" s="85">
        <v>12225.7</v>
      </c>
      <c r="N137" s="107"/>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row>
    <row r="138" spans="1:88" s="29" customFormat="1" ht="120">
      <c r="A138" s="18" t="s">
        <v>83</v>
      </c>
      <c r="B138" s="11" t="s">
        <v>86</v>
      </c>
      <c r="C138" s="12" t="s">
        <v>139</v>
      </c>
      <c r="D138" s="10" t="s">
        <v>139</v>
      </c>
      <c r="E138" s="10" t="s">
        <v>139</v>
      </c>
      <c r="F138" s="51" t="s">
        <v>139</v>
      </c>
      <c r="G138" s="51" t="s">
        <v>139</v>
      </c>
      <c r="H138" s="93">
        <f aca="true" t="shared" si="28" ref="H138:M138">H139+H142</f>
        <v>4223.331</v>
      </c>
      <c r="I138" s="93">
        <f t="shared" si="28"/>
        <v>4223.299999999999</v>
      </c>
      <c r="J138" s="93">
        <f t="shared" si="28"/>
        <v>4321.8</v>
      </c>
      <c r="K138" s="93">
        <f t="shared" si="28"/>
        <v>4415.1</v>
      </c>
      <c r="L138" s="93">
        <f t="shared" si="28"/>
        <v>1946.4</v>
      </c>
      <c r="M138" s="93">
        <f t="shared" si="28"/>
        <v>1946.4</v>
      </c>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row>
    <row r="139" spans="1:88" s="29" customFormat="1" ht="24">
      <c r="A139" s="26" t="s">
        <v>84</v>
      </c>
      <c r="B139" s="13" t="s">
        <v>106</v>
      </c>
      <c r="C139" s="13" t="s">
        <v>139</v>
      </c>
      <c r="D139" s="14" t="s">
        <v>139</v>
      </c>
      <c r="E139" s="14" t="s">
        <v>139</v>
      </c>
      <c r="F139" s="13" t="s">
        <v>112</v>
      </c>
      <c r="G139" s="49" t="s">
        <v>139</v>
      </c>
      <c r="H139" s="92">
        <f aca="true" t="shared" si="29" ref="H139:M140">H140</f>
        <v>2348.2</v>
      </c>
      <c r="I139" s="92">
        <f t="shared" si="29"/>
        <v>2348.2</v>
      </c>
      <c r="J139" s="92">
        <f t="shared" si="29"/>
        <v>2375.4</v>
      </c>
      <c r="K139" s="92">
        <f t="shared" si="29"/>
        <v>2468.7</v>
      </c>
      <c r="L139" s="92">
        <f t="shared" si="29"/>
        <v>0</v>
      </c>
      <c r="M139" s="92">
        <f t="shared" si="29"/>
        <v>0</v>
      </c>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row>
    <row r="140" spans="1:88" s="29" customFormat="1" ht="72">
      <c r="A140" s="30" t="s">
        <v>85</v>
      </c>
      <c r="B140" s="34" t="s">
        <v>107</v>
      </c>
      <c r="C140" s="32" t="s">
        <v>367</v>
      </c>
      <c r="D140" s="77" t="s">
        <v>371</v>
      </c>
      <c r="E140" s="77" t="s">
        <v>369</v>
      </c>
      <c r="F140" s="34" t="s">
        <v>112</v>
      </c>
      <c r="G140" s="50" t="s">
        <v>114</v>
      </c>
      <c r="H140" s="91">
        <f t="shared" si="29"/>
        <v>2348.2</v>
      </c>
      <c r="I140" s="91">
        <f t="shared" si="29"/>
        <v>2348.2</v>
      </c>
      <c r="J140" s="91">
        <f t="shared" si="29"/>
        <v>2375.4</v>
      </c>
      <c r="K140" s="91">
        <f t="shared" si="29"/>
        <v>2468.7</v>
      </c>
      <c r="L140" s="91">
        <f t="shared" si="29"/>
        <v>0</v>
      </c>
      <c r="M140" s="91">
        <f t="shared" si="29"/>
        <v>0</v>
      </c>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row>
    <row r="141" spans="1:88" s="29" customFormat="1" ht="60">
      <c r="A141" s="20" t="s">
        <v>437</v>
      </c>
      <c r="B141" s="21"/>
      <c r="C141" s="103" t="s">
        <v>226</v>
      </c>
      <c r="D141" s="102" t="s">
        <v>164</v>
      </c>
      <c r="E141" s="102" t="s">
        <v>249</v>
      </c>
      <c r="F141" s="21" t="s">
        <v>112</v>
      </c>
      <c r="G141" s="101" t="s">
        <v>114</v>
      </c>
      <c r="H141" s="85">
        <v>2348.2</v>
      </c>
      <c r="I141" s="85">
        <v>2348.2</v>
      </c>
      <c r="J141" s="85">
        <v>2375.4</v>
      </c>
      <c r="K141" s="85">
        <v>2468.7</v>
      </c>
      <c r="L141" s="85">
        <v>0</v>
      </c>
      <c r="M141" s="85">
        <v>0</v>
      </c>
      <c r="N141" s="107"/>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row>
    <row r="142" spans="1:88" s="29" customFormat="1" ht="24">
      <c r="A142" s="26" t="s">
        <v>438</v>
      </c>
      <c r="B142" s="13" t="s">
        <v>87</v>
      </c>
      <c r="C142" s="13" t="s">
        <v>139</v>
      </c>
      <c r="D142" s="14" t="s">
        <v>139</v>
      </c>
      <c r="E142" s="14" t="s">
        <v>139</v>
      </c>
      <c r="F142" s="13" t="s">
        <v>139</v>
      </c>
      <c r="G142" s="49" t="s">
        <v>139</v>
      </c>
      <c r="H142" s="92">
        <f aca="true" t="shared" si="30" ref="H142:M142">H143</f>
        <v>1875.1309999999999</v>
      </c>
      <c r="I142" s="92">
        <f t="shared" si="30"/>
        <v>1875.1</v>
      </c>
      <c r="J142" s="92">
        <f t="shared" si="30"/>
        <v>1946.4</v>
      </c>
      <c r="K142" s="92">
        <f t="shared" si="30"/>
        <v>1946.4</v>
      </c>
      <c r="L142" s="92">
        <f t="shared" si="30"/>
        <v>1946.4</v>
      </c>
      <c r="M142" s="92">
        <f t="shared" si="30"/>
        <v>1946.4</v>
      </c>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row>
    <row r="143" spans="1:88" s="29" customFormat="1" ht="156">
      <c r="A143" s="30" t="s">
        <v>440</v>
      </c>
      <c r="B143" s="34" t="s">
        <v>439</v>
      </c>
      <c r="C143" s="32" t="s">
        <v>368</v>
      </c>
      <c r="D143" s="77" t="s">
        <v>372</v>
      </c>
      <c r="E143" s="77" t="s">
        <v>370</v>
      </c>
      <c r="F143" s="34" t="s">
        <v>114</v>
      </c>
      <c r="G143" s="50" t="s">
        <v>46</v>
      </c>
      <c r="H143" s="91">
        <f aca="true" t="shared" si="31" ref="H143:M143">H144+H145</f>
        <v>1875.1309999999999</v>
      </c>
      <c r="I143" s="91">
        <f t="shared" si="31"/>
        <v>1875.1</v>
      </c>
      <c r="J143" s="91">
        <f t="shared" si="31"/>
        <v>1946.4</v>
      </c>
      <c r="K143" s="91">
        <f t="shared" si="31"/>
        <v>1946.4</v>
      </c>
      <c r="L143" s="91">
        <f t="shared" si="31"/>
        <v>1946.4</v>
      </c>
      <c r="M143" s="91">
        <f t="shared" si="31"/>
        <v>1946.4</v>
      </c>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row>
    <row r="144" spans="1:88" s="29" customFormat="1" ht="76.5" customHeight="1">
      <c r="A144" s="20" t="s">
        <v>42</v>
      </c>
      <c r="B144" s="21"/>
      <c r="C144" s="75" t="s">
        <v>110</v>
      </c>
      <c r="D144" s="102" t="s">
        <v>272</v>
      </c>
      <c r="E144" s="102" t="s">
        <v>273</v>
      </c>
      <c r="F144" s="25" t="s">
        <v>114</v>
      </c>
      <c r="G144" s="101" t="s">
        <v>46</v>
      </c>
      <c r="H144" s="85">
        <v>1216.1</v>
      </c>
      <c r="I144" s="85">
        <v>1216.1</v>
      </c>
      <c r="J144" s="85">
        <v>1262.7</v>
      </c>
      <c r="K144" s="85">
        <v>1262.7</v>
      </c>
      <c r="L144" s="85">
        <v>1262.7</v>
      </c>
      <c r="M144" s="85">
        <v>1262.7</v>
      </c>
      <c r="N144" s="107"/>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row>
    <row r="145" spans="1:88" s="29" customFormat="1" ht="75" customHeight="1">
      <c r="A145" s="20" t="s">
        <v>43</v>
      </c>
      <c r="B145" s="21"/>
      <c r="C145" s="75" t="s">
        <v>111</v>
      </c>
      <c r="D145" s="102" t="s">
        <v>366</v>
      </c>
      <c r="E145" s="102" t="s">
        <v>274</v>
      </c>
      <c r="F145" s="25" t="s">
        <v>114</v>
      </c>
      <c r="G145" s="101" t="s">
        <v>46</v>
      </c>
      <c r="H145" s="85">
        <v>659.031</v>
      </c>
      <c r="I145" s="85">
        <v>659</v>
      </c>
      <c r="J145" s="85">
        <v>683.7</v>
      </c>
      <c r="K145" s="85">
        <v>683.7</v>
      </c>
      <c r="L145" s="85">
        <v>683.7</v>
      </c>
      <c r="M145" s="85">
        <v>683.7</v>
      </c>
      <c r="N145" s="107"/>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row>
    <row r="146" spans="1:88" s="59" customFormat="1" ht="96">
      <c r="A146" s="18" t="s">
        <v>202</v>
      </c>
      <c r="B146" s="11" t="s">
        <v>203</v>
      </c>
      <c r="C146" s="12" t="s">
        <v>139</v>
      </c>
      <c r="D146" s="10" t="s">
        <v>139</v>
      </c>
      <c r="E146" s="10" t="s">
        <v>139</v>
      </c>
      <c r="F146" s="11" t="s">
        <v>139</v>
      </c>
      <c r="G146" s="51" t="s">
        <v>139</v>
      </c>
      <c r="H146" s="93">
        <f aca="true" t="shared" si="32" ref="H146:M147">H147</f>
        <v>5961.207219999999</v>
      </c>
      <c r="I146" s="93">
        <f t="shared" si="32"/>
        <v>5961.199999999999</v>
      </c>
      <c r="J146" s="93">
        <f t="shared" si="32"/>
        <v>2003.6</v>
      </c>
      <c r="K146" s="93">
        <f t="shared" si="32"/>
        <v>0</v>
      </c>
      <c r="L146" s="93">
        <f t="shared" si="32"/>
        <v>0</v>
      </c>
      <c r="M146" s="93">
        <f t="shared" si="32"/>
        <v>0</v>
      </c>
      <c r="N146" s="119"/>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row>
    <row r="147" spans="1:88" s="29" customFormat="1" ht="24">
      <c r="A147" s="26" t="s">
        <v>186</v>
      </c>
      <c r="B147" s="13" t="s">
        <v>204</v>
      </c>
      <c r="C147" s="12" t="s">
        <v>139</v>
      </c>
      <c r="D147" s="10" t="s">
        <v>139</v>
      </c>
      <c r="E147" s="10" t="s">
        <v>139</v>
      </c>
      <c r="F147" s="11" t="s">
        <v>139</v>
      </c>
      <c r="G147" s="51" t="s">
        <v>139</v>
      </c>
      <c r="H147" s="92">
        <f t="shared" si="32"/>
        <v>5961.207219999999</v>
      </c>
      <c r="I147" s="92">
        <f t="shared" si="32"/>
        <v>5961.199999999999</v>
      </c>
      <c r="J147" s="92">
        <f t="shared" si="32"/>
        <v>2003.6</v>
      </c>
      <c r="K147" s="92">
        <f t="shared" si="32"/>
        <v>0</v>
      </c>
      <c r="L147" s="92">
        <f t="shared" si="32"/>
        <v>0</v>
      </c>
      <c r="M147" s="92">
        <f t="shared" si="32"/>
        <v>0</v>
      </c>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row>
    <row r="148" spans="1:88" s="29" customFormat="1" ht="72">
      <c r="A148" s="30" t="s">
        <v>206</v>
      </c>
      <c r="B148" s="34" t="s">
        <v>205</v>
      </c>
      <c r="C148" s="31" t="s">
        <v>373</v>
      </c>
      <c r="D148" s="77" t="s">
        <v>374</v>
      </c>
      <c r="E148" s="77" t="s">
        <v>232</v>
      </c>
      <c r="F148" s="34" t="s">
        <v>89</v>
      </c>
      <c r="G148" s="50" t="s">
        <v>224</v>
      </c>
      <c r="H148" s="91">
        <f aca="true" t="shared" si="33" ref="H148:M148">H149+H151+H158</f>
        <v>5961.207219999999</v>
      </c>
      <c r="I148" s="91">
        <f t="shared" si="33"/>
        <v>5961.199999999999</v>
      </c>
      <c r="J148" s="91">
        <f t="shared" si="33"/>
        <v>2003.6</v>
      </c>
      <c r="K148" s="91">
        <f t="shared" si="33"/>
        <v>0</v>
      </c>
      <c r="L148" s="91">
        <f t="shared" si="33"/>
        <v>0</v>
      </c>
      <c r="M148" s="91">
        <f t="shared" si="33"/>
        <v>0</v>
      </c>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row>
    <row r="149" spans="1:88" s="72" customFormat="1" ht="72">
      <c r="A149" s="69" t="s">
        <v>0</v>
      </c>
      <c r="B149" s="70" t="s">
        <v>207</v>
      </c>
      <c r="C149" s="105" t="s">
        <v>375</v>
      </c>
      <c r="D149" s="79" t="s">
        <v>275</v>
      </c>
      <c r="E149" s="79" t="s">
        <v>376</v>
      </c>
      <c r="F149" s="70" t="s">
        <v>89</v>
      </c>
      <c r="G149" s="71" t="s">
        <v>114</v>
      </c>
      <c r="H149" s="94">
        <f aca="true" t="shared" si="34" ref="H149:M149">SUM(H150)</f>
        <v>118.9</v>
      </c>
      <c r="I149" s="94">
        <f t="shared" si="34"/>
        <v>118.9</v>
      </c>
      <c r="J149" s="94">
        <f t="shared" si="34"/>
        <v>123.6</v>
      </c>
      <c r="K149" s="94">
        <f t="shared" si="34"/>
        <v>0</v>
      </c>
      <c r="L149" s="94">
        <f t="shared" si="34"/>
        <v>0</v>
      </c>
      <c r="M149" s="94">
        <f t="shared" si="34"/>
        <v>0</v>
      </c>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row>
    <row r="150" spans="1:88" s="65" customFormat="1" ht="67.5">
      <c r="A150" s="23" t="s">
        <v>1</v>
      </c>
      <c r="B150" s="21"/>
      <c r="C150" s="74" t="s">
        <v>375</v>
      </c>
      <c r="D150" s="7" t="s">
        <v>275</v>
      </c>
      <c r="E150" s="7" t="s">
        <v>241</v>
      </c>
      <c r="F150" s="21" t="s">
        <v>89</v>
      </c>
      <c r="G150" s="101" t="s">
        <v>114</v>
      </c>
      <c r="H150" s="85">
        <v>118.9</v>
      </c>
      <c r="I150" s="85">
        <v>118.9</v>
      </c>
      <c r="J150" s="85">
        <v>123.6</v>
      </c>
      <c r="K150" s="85">
        <v>0</v>
      </c>
      <c r="L150" s="85">
        <v>0</v>
      </c>
      <c r="M150" s="85">
        <v>0</v>
      </c>
      <c r="N150" s="107"/>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c r="CD150" s="125"/>
      <c r="CE150" s="125"/>
      <c r="CF150" s="125"/>
      <c r="CG150" s="125"/>
      <c r="CH150" s="125"/>
      <c r="CI150" s="125"/>
      <c r="CJ150" s="125"/>
    </row>
    <row r="151" spans="1:88" s="72" customFormat="1" ht="108">
      <c r="A151" s="69" t="s">
        <v>222</v>
      </c>
      <c r="B151" s="70" t="s">
        <v>208</v>
      </c>
      <c r="C151" s="104" t="s">
        <v>266</v>
      </c>
      <c r="D151" s="79" t="s">
        <v>377</v>
      </c>
      <c r="E151" s="79" t="s">
        <v>268</v>
      </c>
      <c r="F151" s="70" t="s">
        <v>89</v>
      </c>
      <c r="G151" s="71" t="s">
        <v>123</v>
      </c>
      <c r="H151" s="94">
        <f aca="true" t="shared" si="35" ref="H151:M151">SUM(H152:H157)</f>
        <v>4192.30722</v>
      </c>
      <c r="I151" s="94">
        <f t="shared" si="35"/>
        <v>4192.299999999999</v>
      </c>
      <c r="J151" s="94">
        <f t="shared" si="35"/>
        <v>20</v>
      </c>
      <c r="K151" s="94">
        <f t="shared" si="35"/>
        <v>0</v>
      </c>
      <c r="L151" s="94">
        <f t="shared" si="35"/>
        <v>0</v>
      </c>
      <c r="M151" s="94">
        <f t="shared" si="35"/>
        <v>0</v>
      </c>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row>
    <row r="152" spans="1:88" s="29" customFormat="1" ht="101.25" customHeight="1">
      <c r="A152" s="23" t="s">
        <v>187</v>
      </c>
      <c r="B152" s="21"/>
      <c r="C152" s="74" t="s">
        <v>154</v>
      </c>
      <c r="D152" s="7" t="s">
        <v>275</v>
      </c>
      <c r="E152" s="7" t="s">
        <v>244</v>
      </c>
      <c r="F152" s="21" t="s">
        <v>89</v>
      </c>
      <c r="G152" s="101" t="s">
        <v>123</v>
      </c>
      <c r="H152" s="85">
        <v>305.4</v>
      </c>
      <c r="I152" s="85">
        <v>305.4</v>
      </c>
      <c r="J152" s="85">
        <v>0</v>
      </c>
      <c r="K152" s="85">
        <v>0</v>
      </c>
      <c r="L152" s="85">
        <v>0</v>
      </c>
      <c r="M152" s="85">
        <v>0</v>
      </c>
      <c r="N152" s="107"/>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row>
    <row r="153" spans="1:88" s="29" customFormat="1" ht="123.75">
      <c r="A153" s="23" t="s">
        <v>60</v>
      </c>
      <c r="B153" s="21"/>
      <c r="C153" s="75" t="s">
        <v>386</v>
      </c>
      <c r="D153" s="7" t="s">
        <v>389</v>
      </c>
      <c r="E153" s="7" t="s">
        <v>393</v>
      </c>
      <c r="F153" s="21" t="s">
        <v>175</v>
      </c>
      <c r="G153" s="101" t="s">
        <v>114</v>
      </c>
      <c r="H153" s="98">
        <v>2360.1</v>
      </c>
      <c r="I153" s="85">
        <v>2360.1</v>
      </c>
      <c r="J153" s="85">
        <v>0</v>
      </c>
      <c r="K153" s="85">
        <v>0</v>
      </c>
      <c r="L153" s="85">
        <v>0</v>
      </c>
      <c r="M153" s="85">
        <v>0</v>
      </c>
      <c r="N153" s="10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row>
    <row r="154" spans="1:88" s="29" customFormat="1" ht="123.75">
      <c r="A154" s="23" t="s">
        <v>398</v>
      </c>
      <c r="B154" s="21"/>
      <c r="C154" s="75" t="s">
        <v>386</v>
      </c>
      <c r="D154" s="7" t="s">
        <v>389</v>
      </c>
      <c r="E154" s="7" t="s">
        <v>393</v>
      </c>
      <c r="F154" s="21" t="s">
        <v>175</v>
      </c>
      <c r="G154" s="101" t="s">
        <v>114</v>
      </c>
      <c r="H154" s="98">
        <v>124.2</v>
      </c>
      <c r="I154" s="85">
        <v>124.2</v>
      </c>
      <c r="J154" s="85">
        <v>0</v>
      </c>
      <c r="K154" s="85">
        <v>0</v>
      </c>
      <c r="L154" s="85">
        <v>0</v>
      </c>
      <c r="M154" s="85">
        <v>0</v>
      </c>
      <c r="N154" s="10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row>
    <row r="155" spans="1:88" s="29" customFormat="1" ht="123.75">
      <c r="A155" s="23" t="s">
        <v>109</v>
      </c>
      <c r="B155" s="21"/>
      <c r="C155" s="75" t="s">
        <v>386</v>
      </c>
      <c r="D155" s="7" t="s">
        <v>390</v>
      </c>
      <c r="E155" s="7" t="s">
        <v>393</v>
      </c>
      <c r="F155" s="21" t="s">
        <v>175</v>
      </c>
      <c r="G155" s="101" t="s">
        <v>114</v>
      </c>
      <c r="H155" s="85">
        <v>1326.58722</v>
      </c>
      <c r="I155" s="85">
        <v>1326.6</v>
      </c>
      <c r="J155" s="85">
        <v>0</v>
      </c>
      <c r="K155" s="85">
        <v>0</v>
      </c>
      <c r="L155" s="85">
        <v>0</v>
      </c>
      <c r="M155" s="85">
        <v>0</v>
      </c>
      <c r="N155" s="10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row>
    <row r="156" spans="1:88" s="29" customFormat="1" ht="123.75">
      <c r="A156" s="23" t="s">
        <v>61</v>
      </c>
      <c r="B156" s="21"/>
      <c r="C156" s="74" t="s">
        <v>387</v>
      </c>
      <c r="D156" s="7" t="s">
        <v>391</v>
      </c>
      <c r="E156" s="7" t="s">
        <v>388</v>
      </c>
      <c r="F156" s="21" t="s">
        <v>175</v>
      </c>
      <c r="G156" s="101" t="s">
        <v>114</v>
      </c>
      <c r="H156" s="85">
        <v>69.82</v>
      </c>
      <c r="I156" s="85">
        <v>69.8</v>
      </c>
      <c r="J156" s="85">
        <v>0</v>
      </c>
      <c r="K156" s="85">
        <v>0</v>
      </c>
      <c r="L156" s="85">
        <v>0</v>
      </c>
      <c r="M156" s="85">
        <v>0</v>
      </c>
      <c r="N156" s="10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row>
    <row r="157" spans="1:88" s="68" customFormat="1" ht="120">
      <c r="A157" s="23" t="s">
        <v>62</v>
      </c>
      <c r="B157" s="21"/>
      <c r="C157" s="74" t="s">
        <v>153</v>
      </c>
      <c r="D157" s="7" t="s">
        <v>276</v>
      </c>
      <c r="E157" s="7" t="s">
        <v>385</v>
      </c>
      <c r="F157" s="21" t="s">
        <v>113</v>
      </c>
      <c r="G157" s="101" t="s">
        <v>89</v>
      </c>
      <c r="H157" s="85">
        <v>6.2</v>
      </c>
      <c r="I157" s="85">
        <v>6.2</v>
      </c>
      <c r="J157" s="85">
        <v>20</v>
      </c>
      <c r="K157" s="85">
        <v>0</v>
      </c>
      <c r="L157" s="85">
        <v>0</v>
      </c>
      <c r="M157" s="85">
        <v>0</v>
      </c>
      <c r="N157" s="111"/>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c r="CJ157" s="122"/>
    </row>
    <row r="158" spans="1:88" s="29" customFormat="1" ht="60">
      <c r="A158" s="69" t="s">
        <v>223</v>
      </c>
      <c r="B158" s="70" t="s">
        <v>209</v>
      </c>
      <c r="C158" s="104" t="s">
        <v>152</v>
      </c>
      <c r="D158" s="79" t="s">
        <v>275</v>
      </c>
      <c r="E158" s="79" t="s">
        <v>241</v>
      </c>
      <c r="F158" s="70" t="s">
        <v>185</v>
      </c>
      <c r="G158" s="71" t="s">
        <v>89</v>
      </c>
      <c r="H158" s="94">
        <f>H159</f>
        <v>1650</v>
      </c>
      <c r="I158" s="94">
        <f>I159</f>
        <v>1650</v>
      </c>
      <c r="J158" s="94">
        <f>SUM(J159)</f>
        <v>1860</v>
      </c>
      <c r="K158" s="94">
        <f>SUM(K159)</f>
        <v>0</v>
      </c>
      <c r="L158" s="94">
        <f>SUM(L159)</f>
        <v>0</v>
      </c>
      <c r="M158" s="94">
        <f>SUM(M159)</f>
        <v>0</v>
      </c>
      <c r="N158" s="123"/>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row>
    <row r="159" spans="1:88" s="29" customFormat="1" ht="84">
      <c r="A159" s="23" t="s">
        <v>4</v>
      </c>
      <c r="B159" s="21"/>
      <c r="C159" s="74" t="s">
        <v>384</v>
      </c>
      <c r="D159" s="7" t="s">
        <v>275</v>
      </c>
      <c r="E159" s="7" t="s">
        <v>241</v>
      </c>
      <c r="F159" s="21" t="s">
        <v>185</v>
      </c>
      <c r="G159" s="101" t="s">
        <v>89</v>
      </c>
      <c r="H159" s="85">
        <v>1650</v>
      </c>
      <c r="I159" s="85">
        <v>1650</v>
      </c>
      <c r="J159" s="85">
        <v>1860</v>
      </c>
      <c r="K159" s="85">
        <v>0</v>
      </c>
      <c r="L159" s="85">
        <v>0</v>
      </c>
      <c r="M159" s="85">
        <v>0</v>
      </c>
      <c r="N159" s="111"/>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row>
    <row r="160" spans="1:88" s="58" customFormat="1" ht="36">
      <c r="A160" s="27" t="s">
        <v>78</v>
      </c>
      <c r="B160" s="16" t="s">
        <v>79</v>
      </c>
      <c r="C160" s="126" t="s">
        <v>139</v>
      </c>
      <c r="D160" s="127" t="s">
        <v>139</v>
      </c>
      <c r="E160" s="127" t="s">
        <v>139</v>
      </c>
      <c r="F160" s="126" t="s">
        <v>139</v>
      </c>
      <c r="G160" s="126" t="s">
        <v>139</v>
      </c>
      <c r="H160" s="128">
        <v>0</v>
      </c>
      <c r="I160" s="128">
        <v>0</v>
      </c>
      <c r="J160" s="128">
        <v>0</v>
      </c>
      <c r="K160" s="128">
        <v>8060.7</v>
      </c>
      <c r="L160" s="128">
        <v>16376.1</v>
      </c>
      <c r="M160" s="128">
        <v>0</v>
      </c>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c r="CC160" s="124"/>
      <c r="CD160" s="124"/>
      <c r="CE160" s="124"/>
      <c r="CF160" s="124"/>
      <c r="CG160" s="124"/>
      <c r="CH160" s="124"/>
      <c r="CI160" s="124"/>
      <c r="CJ160" s="124"/>
    </row>
    <row r="161" spans="1:88" s="58" customFormat="1" ht="24">
      <c r="A161" s="129" t="s">
        <v>44</v>
      </c>
      <c r="B161" s="130" t="s">
        <v>167</v>
      </c>
      <c r="C161" s="130" t="s">
        <v>139</v>
      </c>
      <c r="D161" s="131" t="s">
        <v>139</v>
      </c>
      <c r="E161" s="131" t="s">
        <v>139</v>
      </c>
      <c r="F161" s="130" t="s">
        <v>139</v>
      </c>
      <c r="G161" s="130" t="s">
        <v>139</v>
      </c>
      <c r="H161" s="132">
        <f>H12</f>
        <v>501325.94821999996</v>
      </c>
      <c r="I161" s="132">
        <f>I12</f>
        <v>473595.7</v>
      </c>
      <c r="J161" s="132">
        <f>J12</f>
        <v>520321.02</v>
      </c>
      <c r="K161" s="132">
        <f>K12+K160</f>
        <v>335641.7</v>
      </c>
      <c r="L161" s="132">
        <f>L12+L160</f>
        <v>346580.50000000006</v>
      </c>
      <c r="M161" s="132">
        <f>M12</f>
        <v>330204.4000000001</v>
      </c>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row>
    <row r="162" spans="1:88" s="58" customFormat="1" ht="22.5" customHeight="1">
      <c r="A162" s="44"/>
      <c r="B162" s="45"/>
      <c r="C162" s="45"/>
      <c r="D162" s="80"/>
      <c r="E162" s="80"/>
      <c r="F162" s="45"/>
      <c r="G162" s="45"/>
      <c r="H162" s="61"/>
      <c r="I162" s="61"/>
      <c r="J162" s="86"/>
      <c r="K162" s="61"/>
      <c r="L162" s="61"/>
      <c r="M162" s="61"/>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c r="CC162" s="124"/>
      <c r="CD162" s="124"/>
      <c r="CE162" s="124"/>
      <c r="CF162" s="124"/>
      <c r="CG162" s="124"/>
      <c r="CH162" s="124"/>
      <c r="CI162" s="124"/>
      <c r="CJ162" s="124"/>
    </row>
    <row r="163" spans="1:13" ht="42" customHeight="1">
      <c r="A163" s="146" t="s">
        <v>122</v>
      </c>
      <c r="B163" s="146"/>
      <c r="C163" s="36"/>
      <c r="D163" s="83"/>
      <c r="E163" s="81" t="s">
        <v>77</v>
      </c>
      <c r="F163" s="37"/>
      <c r="G163" s="37"/>
      <c r="H163" s="62"/>
      <c r="I163" s="62"/>
      <c r="J163" s="87"/>
      <c r="K163" s="63"/>
      <c r="L163" s="63"/>
      <c r="M163" s="63"/>
    </row>
    <row r="164" spans="1:13" ht="16.5" customHeight="1">
      <c r="A164" s="38" t="s">
        <v>121</v>
      </c>
      <c r="B164" s="39"/>
      <c r="C164" s="40" t="s">
        <v>414</v>
      </c>
      <c r="D164" s="83"/>
      <c r="E164" s="40" t="s">
        <v>413</v>
      </c>
      <c r="F164" s="39"/>
      <c r="G164" s="39"/>
      <c r="H164" s="52"/>
      <c r="I164" s="52"/>
      <c r="J164" s="88"/>
      <c r="K164" s="53"/>
      <c r="L164" s="53"/>
      <c r="M164" s="53"/>
    </row>
    <row r="165" spans="1:13" ht="13.5" customHeight="1">
      <c r="A165" s="46"/>
      <c r="B165" s="39"/>
      <c r="C165" s="40"/>
      <c r="D165" s="83"/>
      <c r="E165" s="40"/>
      <c r="F165" s="39"/>
      <c r="G165" s="39"/>
      <c r="H165" s="52"/>
      <c r="I165" s="52"/>
      <c r="J165" s="88"/>
      <c r="K165" s="53"/>
      <c r="L165" s="53"/>
      <c r="M165" s="53"/>
    </row>
    <row r="166" spans="1:13" ht="12.75" customHeight="1">
      <c r="A166" s="46"/>
      <c r="B166" s="39"/>
      <c r="C166" s="40"/>
      <c r="D166" s="83"/>
      <c r="E166" s="40"/>
      <c r="F166" s="39"/>
      <c r="G166" s="39"/>
      <c r="H166" s="52"/>
      <c r="I166" s="52"/>
      <c r="J166" s="88"/>
      <c r="K166" s="53"/>
      <c r="L166" s="53"/>
      <c r="M166" s="53"/>
    </row>
    <row r="167" spans="4:5" ht="12.75">
      <c r="D167" s="84"/>
      <c r="E167" s="84"/>
    </row>
    <row r="168" spans="4:5" ht="12.75">
      <c r="D168" s="84"/>
      <c r="E168" s="84"/>
    </row>
    <row r="169" spans="4:5" ht="12.75">
      <c r="D169" s="84"/>
      <c r="E169" s="84"/>
    </row>
    <row r="170" spans="4:5" ht="12.75">
      <c r="D170" s="84"/>
      <c r="E170" s="84"/>
    </row>
    <row r="171" spans="4:5" ht="12.75">
      <c r="D171" s="84"/>
      <c r="E171" s="84"/>
    </row>
    <row r="172" spans="4:5" ht="12.75">
      <c r="D172" s="84"/>
      <c r="E172" s="84"/>
    </row>
    <row r="173" spans="4:5" ht="12.75">
      <c r="D173" s="84"/>
      <c r="E173" s="84"/>
    </row>
    <row r="174" spans="4:5" ht="12.75">
      <c r="D174" s="84"/>
      <c r="E174" s="84"/>
    </row>
    <row r="175" spans="4:5" ht="12.75">
      <c r="D175" s="84"/>
      <c r="E175" s="84"/>
    </row>
    <row r="176" spans="4:5" ht="12.75">
      <c r="D176" s="84"/>
      <c r="E176" s="84"/>
    </row>
    <row r="177" spans="4:5" ht="12.75">
      <c r="D177" s="84"/>
      <c r="E177" s="84"/>
    </row>
    <row r="178" spans="4:5" ht="12.75">
      <c r="D178" s="84"/>
      <c r="E178" s="84"/>
    </row>
    <row r="179" spans="4:5" ht="12.75">
      <c r="D179" s="84"/>
      <c r="E179" s="84"/>
    </row>
    <row r="180" spans="4:5" ht="12.75">
      <c r="D180" s="84"/>
      <c r="E180" s="84"/>
    </row>
    <row r="181" spans="4:5" ht="12.75">
      <c r="D181" s="84"/>
      <c r="E181" s="84"/>
    </row>
    <row r="182" spans="4:5" ht="12.75">
      <c r="D182" s="84"/>
      <c r="E182" s="84"/>
    </row>
    <row r="183" spans="4:5" ht="12.75">
      <c r="D183" s="84"/>
      <c r="E183" s="84"/>
    </row>
    <row r="184" spans="4:5" ht="12.75">
      <c r="D184" s="84"/>
      <c r="E184" s="84"/>
    </row>
    <row r="185" spans="4:5" ht="12.75">
      <c r="D185" s="84"/>
      <c r="E185" s="84"/>
    </row>
    <row r="186" spans="4:5" ht="12.75">
      <c r="D186" s="84"/>
      <c r="E186" s="84"/>
    </row>
    <row r="187" spans="4:5" ht="12.75">
      <c r="D187" s="84"/>
      <c r="E187" s="84"/>
    </row>
    <row r="188" spans="4:5" ht="12.75">
      <c r="D188" s="84"/>
      <c r="E188" s="84"/>
    </row>
    <row r="189" spans="4:5" ht="12.75">
      <c r="D189" s="84"/>
      <c r="E189" s="84"/>
    </row>
    <row r="190" spans="4:5" ht="12.75">
      <c r="D190" s="84"/>
      <c r="E190" s="84"/>
    </row>
    <row r="191" spans="4:5" ht="12.75">
      <c r="D191" s="84"/>
      <c r="E191" s="84"/>
    </row>
    <row r="192" spans="4:5" ht="12.75">
      <c r="D192" s="84"/>
      <c r="E192" s="84"/>
    </row>
    <row r="193" spans="4:5" ht="12.75">
      <c r="D193" s="84"/>
      <c r="E193" s="84"/>
    </row>
    <row r="194" spans="4:5" ht="12.75">
      <c r="D194" s="84"/>
      <c r="E194" s="84"/>
    </row>
    <row r="195" spans="4:5" ht="12.75">
      <c r="D195" s="84"/>
      <c r="E195" s="84"/>
    </row>
    <row r="196" spans="4:5" ht="12.75">
      <c r="D196" s="84"/>
      <c r="E196" s="84"/>
    </row>
    <row r="197" spans="4:5" ht="12.75">
      <c r="D197" s="84"/>
      <c r="E197" s="84"/>
    </row>
    <row r="198" spans="4:5" ht="12.75">
      <c r="D198" s="84"/>
      <c r="E198" s="84"/>
    </row>
    <row r="199" spans="4:5" ht="12.75">
      <c r="D199" s="84"/>
      <c r="E199" s="84"/>
    </row>
    <row r="200" spans="4:5" ht="12.75">
      <c r="D200" s="84"/>
      <c r="E200" s="84"/>
    </row>
    <row r="201" spans="4:5" ht="12.75">
      <c r="D201" s="84"/>
      <c r="E201" s="84"/>
    </row>
    <row r="202" spans="4:5" ht="12.75">
      <c r="D202" s="84"/>
      <c r="E202" s="84"/>
    </row>
    <row r="203" spans="4:5" ht="12.75">
      <c r="D203" s="84"/>
      <c r="E203" s="84"/>
    </row>
    <row r="204" spans="4:5" ht="12.75">
      <c r="D204" s="84"/>
      <c r="E204" s="84"/>
    </row>
    <row r="205" spans="4:5" ht="12.75">
      <c r="D205" s="84"/>
      <c r="E205" s="84"/>
    </row>
    <row r="206" spans="4:5" ht="12.75">
      <c r="D206" s="84"/>
      <c r="E206" s="84"/>
    </row>
    <row r="207" spans="4:5" ht="12.75">
      <c r="D207" s="84"/>
      <c r="E207" s="84"/>
    </row>
    <row r="208" spans="4:5" ht="12.75">
      <c r="D208" s="84"/>
      <c r="E208" s="84"/>
    </row>
    <row r="209" spans="4:5" ht="12.75">
      <c r="D209" s="84"/>
      <c r="E209" s="84"/>
    </row>
    <row r="210" spans="4:5" ht="12.75">
      <c r="D210" s="84"/>
      <c r="E210" s="84"/>
    </row>
    <row r="211" spans="4:5" ht="12.75">
      <c r="D211" s="84"/>
      <c r="E211" s="84"/>
    </row>
    <row r="212" spans="4:5" ht="12.75">
      <c r="D212" s="84"/>
      <c r="E212" s="84"/>
    </row>
    <row r="213" spans="4:5" ht="12.75">
      <c r="D213" s="84"/>
      <c r="E213" s="84"/>
    </row>
    <row r="214" spans="4:5" ht="12.75">
      <c r="D214" s="84"/>
      <c r="E214" s="84"/>
    </row>
    <row r="215" spans="4:5" ht="12.75">
      <c r="D215" s="84"/>
      <c r="E215" s="84"/>
    </row>
    <row r="216" spans="4:5" ht="12.75">
      <c r="D216" s="84"/>
      <c r="E216" s="84"/>
    </row>
    <row r="217" spans="4:5" ht="12.75">
      <c r="D217" s="84"/>
      <c r="E217" s="84"/>
    </row>
    <row r="218" spans="4:5" ht="12.75">
      <c r="D218" s="84"/>
      <c r="E218" s="84"/>
    </row>
    <row r="219" spans="4:5" ht="12.75">
      <c r="D219" s="84"/>
      <c r="E219" s="84"/>
    </row>
    <row r="220" spans="4:5" ht="12.75">
      <c r="D220" s="84"/>
      <c r="E220" s="84"/>
    </row>
    <row r="221" spans="4:5" ht="12.75">
      <c r="D221" s="84"/>
      <c r="E221" s="84"/>
    </row>
    <row r="222" spans="4:5" ht="12.75">
      <c r="D222" s="84"/>
      <c r="E222" s="84"/>
    </row>
    <row r="223" spans="4:5" ht="12.75">
      <c r="D223" s="84"/>
      <c r="E223" s="84"/>
    </row>
    <row r="224" spans="4:5" ht="12.75">
      <c r="D224" s="84"/>
      <c r="E224" s="84"/>
    </row>
    <row r="225" spans="4:5" ht="12.75">
      <c r="D225" s="84"/>
      <c r="E225" s="84"/>
    </row>
    <row r="226" spans="4:5" ht="12.75">
      <c r="D226" s="84"/>
      <c r="E226" s="84"/>
    </row>
    <row r="227" spans="4:5" ht="12.75">
      <c r="D227" s="84"/>
      <c r="E227" s="84"/>
    </row>
    <row r="228" spans="4:5" ht="12.75">
      <c r="D228" s="84"/>
      <c r="E228" s="84"/>
    </row>
    <row r="229" spans="4:5" ht="12.75">
      <c r="D229" s="84"/>
      <c r="E229" s="84"/>
    </row>
    <row r="230" spans="4:5" ht="12.75">
      <c r="D230" s="84"/>
      <c r="E230" s="84"/>
    </row>
    <row r="231" spans="4:5" ht="12.75">
      <c r="D231" s="84"/>
      <c r="E231" s="84"/>
    </row>
    <row r="232" spans="4:5" ht="12.75">
      <c r="D232" s="84"/>
      <c r="E232" s="84"/>
    </row>
    <row r="233" spans="4:5" ht="12.75">
      <c r="D233" s="84"/>
      <c r="E233" s="84"/>
    </row>
    <row r="234" spans="4:5" ht="12.75">
      <c r="D234" s="84"/>
      <c r="E234" s="84"/>
    </row>
    <row r="235" spans="4:5" ht="12.75">
      <c r="D235" s="84"/>
      <c r="E235" s="84"/>
    </row>
    <row r="236" spans="4:5" ht="12.75">
      <c r="D236" s="84"/>
      <c r="E236" s="84"/>
    </row>
    <row r="237" spans="4:5" ht="12.75">
      <c r="D237" s="84"/>
      <c r="E237" s="84"/>
    </row>
    <row r="238" spans="4:5" ht="12.75">
      <c r="D238" s="84"/>
      <c r="E238" s="84"/>
    </row>
    <row r="239" spans="4:5" ht="12.75">
      <c r="D239" s="84"/>
      <c r="E239" s="84"/>
    </row>
    <row r="240" spans="4:5" ht="12.75">
      <c r="D240" s="84"/>
      <c r="E240" s="84"/>
    </row>
    <row r="241" spans="4:5" ht="12.75">
      <c r="D241" s="84"/>
      <c r="E241" s="84"/>
    </row>
    <row r="242" spans="4:5" ht="12.75">
      <c r="D242" s="84"/>
      <c r="E242" s="84"/>
    </row>
    <row r="243" spans="4:5" ht="12.75">
      <c r="D243" s="84"/>
      <c r="E243" s="84"/>
    </row>
    <row r="244" spans="4:5" ht="12.75">
      <c r="D244" s="84"/>
      <c r="E244" s="84"/>
    </row>
    <row r="245" spans="4:5" ht="12.75">
      <c r="D245" s="84"/>
      <c r="E245" s="84"/>
    </row>
    <row r="246" spans="4:5" ht="12.75">
      <c r="D246" s="84"/>
      <c r="E246" s="84"/>
    </row>
    <row r="247" spans="4:5" ht="12.75">
      <c r="D247" s="84"/>
      <c r="E247" s="84"/>
    </row>
    <row r="248" spans="4:5" ht="12.75">
      <c r="D248" s="84"/>
      <c r="E248" s="84"/>
    </row>
    <row r="249" spans="4:5" ht="12.75">
      <c r="D249" s="84"/>
      <c r="E249" s="84"/>
    </row>
    <row r="250" spans="4:5" ht="12.75">
      <c r="D250" s="84"/>
      <c r="E250" s="84"/>
    </row>
    <row r="251" spans="4:5" ht="12.75">
      <c r="D251" s="84"/>
      <c r="E251" s="84"/>
    </row>
    <row r="252" spans="4:5" ht="12.75">
      <c r="D252" s="84"/>
      <c r="E252" s="84"/>
    </row>
    <row r="253" spans="4:5" ht="12.75">
      <c r="D253" s="84"/>
      <c r="E253" s="84"/>
    </row>
    <row r="254" spans="4:5" ht="12.75">
      <c r="D254" s="84"/>
      <c r="E254" s="84"/>
    </row>
    <row r="255" spans="4:5" ht="12.75">
      <c r="D255" s="84"/>
      <c r="E255" s="84"/>
    </row>
    <row r="256" spans="4:5" ht="12.75">
      <c r="D256" s="84"/>
      <c r="E256" s="84"/>
    </row>
    <row r="257" spans="4:5" ht="12.75">
      <c r="D257" s="84"/>
      <c r="E257" s="84"/>
    </row>
    <row r="258" spans="4:5" ht="12.75">
      <c r="D258" s="84"/>
      <c r="E258" s="84"/>
    </row>
    <row r="259" spans="4:5" ht="12.75">
      <c r="D259" s="84"/>
      <c r="E259" s="84"/>
    </row>
    <row r="260" spans="4:5" ht="12.75">
      <c r="D260" s="84"/>
      <c r="E260" s="84"/>
    </row>
    <row r="261" spans="4:5" ht="12.75">
      <c r="D261" s="84"/>
      <c r="E261" s="84"/>
    </row>
    <row r="262" spans="4:5" ht="12.75">
      <c r="D262" s="84"/>
      <c r="E262" s="84"/>
    </row>
    <row r="263" spans="4:5" ht="12.75">
      <c r="D263" s="84"/>
      <c r="E263" s="84"/>
    </row>
    <row r="264" spans="4:5" ht="12.75">
      <c r="D264" s="84"/>
      <c r="E264" s="84"/>
    </row>
    <row r="265" spans="4:5" ht="12.75">
      <c r="D265" s="84"/>
      <c r="E265" s="84"/>
    </row>
    <row r="266" spans="4:5" ht="12.75">
      <c r="D266" s="84"/>
      <c r="E266" s="84"/>
    </row>
    <row r="267" spans="4:5" ht="12.75">
      <c r="D267" s="84"/>
      <c r="E267" s="84"/>
    </row>
    <row r="268" spans="4:5" ht="12.75">
      <c r="D268" s="84"/>
      <c r="E268" s="84"/>
    </row>
    <row r="269" spans="4:5" ht="12.75">
      <c r="D269" s="84"/>
      <c r="E269" s="84"/>
    </row>
    <row r="270" spans="4:5" ht="12.75">
      <c r="D270" s="84"/>
      <c r="E270" s="84"/>
    </row>
    <row r="271" spans="4:5" ht="12.75">
      <c r="D271" s="84"/>
      <c r="E271" s="84"/>
    </row>
    <row r="272" spans="4:5" ht="12.75">
      <c r="D272" s="84"/>
      <c r="E272" s="84"/>
    </row>
    <row r="273" spans="4:5" ht="12.75">
      <c r="D273" s="84"/>
      <c r="E273" s="84"/>
    </row>
    <row r="274" spans="4:5" ht="12.75">
      <c r="D274" s="84"/>
      <c r="E274" s="84"/>
    </row>
    <row r="275" spans="4:5" ht="12.75">
      <c r="D275" s="84"/>
      <c r="E275" s="84"/>
    </row>
    <row r="276" spans="4:5" ht="12.75">
      <c r="D276" s="84"/>
      <c r="E276" s="84"/>
    </row>
    <row r="277" spans="4:5" ht="12.75">
      <c r="D277" s="84"/>
      <c r="E277" s="84"/>
    </row>
    <row r="278" spans="4:5" ht="12.75">
      <c r="D278" s="84"/>
      <c r="E278" s="84"/>
    </row>
    <row r="279" spans="4:5" ht="12.75">
      <c r="D279" s="84"/>
      <c r="E279" s="84"/>
    </row>
    <row r="280" spans="4:5" ht="12.75">
      <c r="D280" s="84"/>
      <c r="E280" s="84"/>
    </row>
    <row r="281" spans="4:5" ht="12.75">
      <c r="D281" s="84"/>
      <c r="E281" s="84"/>
    </row>
    <row r="282" spans="4:5" ht="12.75">
      <c r="D282" s="84"/>
      <c r="E282" s="84"/>
    </row>
    <row r="283" spans="4:5" ht="12.75">
      <c r="D283" s="84"/>
      <c r="E283" s="84"/>
    </row>
    <row r="284" spans="4:5" ht="12.75">
      <c r="D284" s="84"/>
      <c r="E284" s="84"/>
    </row>
    <row r="285" spans="4:5" ht="12.75">
      <c r="D285" s="84"/>
      <c r="E285" s="84"/>
    </row>
    <row r="286" spans="4:5" ht="12.75">
      <c r="D286" s="84"/>
      <c r="E286" s="84"/>
    </row>
    <row r="287" spans="4:5" ht="12.75">
      <c r="D287" s="84"/>
      <c r="E287" s="84"/>
    </row>
    <row r="288" spans="4:5" ht="12.75">
      <c r="D288" s="84"/>
      <c r="E288" s="84"/>
    </row>
    <row r="289" spans="4:5" ht="12.75">
      <c r="D289" s="84"/>
      <c r="E289" s="84"/>
    </row>
    <row r="290" spans="4:5" ht="12.75">
      <c r="D290" s="84"/>
      <c r="E290" s="84"/>
    </row>
    <row r="291" spans="4:5" ht="12.75">
      <c r="D291" s="84"/>
      <c r="E291" s="84"/>
    </row>
    <row r="292" spans="4:5" ht="12.75">
      <c r="D292" s="84"/>
      <c r="E292" s="84"/>
    </row>
    <row r="293" spans="4:5" ht="12.75">
      <c r="D293" s="84"/>
      <c r="E293" s="84"/>
    </row>
    <row r="294" spans="4:5" ht="12.75">
      <c r="D294" s="84"/>
      <c r="E294" s="84"/>
    </row>
    <row r="295" spans="4:5" ht="12.75">
      <c r="D295" s="84"/>
      <c r="E295" s="84"/>
    </row>
    <row r="296" spans="4:5" ht="12.75">
      <c r="D296" s="84"/>
      <c r="E296" s="84"/>
    </row>
    <row r="297" spans="4:5" ht="12.75">
      <c r="D297" s="84"/>
      <c r="E297" s="84"/>
    </row>
    <row r="298" spans="4:5" ht="12.75">
      <c r="D298" s="84"/>
      <c r="E298" s="84"/>
    </row>
    <row r="299" spans="4:5" ht="12.75">
      <c r="D299" s="84"/>
      <c r="E299" s="84"/>
    </row>
    <row r="300" spans="4:5" ht="12.75">
      <c r="D300" s="84"/>
      <c r="E300" s="84"/>
    </row>
    <row r="301" spans="4:5" ht="12.75">
      <c r="D301" s="84"/>
      <c r="E301" s="84"/>
    </row>
    <row r="302" spans="4:5" ht="12.75">
      <c r="D302" s="84"/>
      <c r="E302" s="84"/>
    </row>
    <row r="303" spans="4:5" ht="12.75">
      <c r="D303" s="84"/>
      <c r="E303" s="84"/>
    </row>
    <row r="304" spans="4:5" ht="12.75">
      <c r="D304" s="84"/>
      <c r="E304" s="84"/>
    </row>
    <row r="305" spans="4:5" ht="12.75">
      <c r="D305" s="84"/>
      <c r="E305" s="84"/>
    </row>
    <row r="306" spans="4:5" ht="12.75">
      <c r="D306" s="84"/>
      <c r="E306" s="84"/>
    </row>
    <row r="307" spans="4:5" ht="12.75">
      <c r="D307" s="84"/>
      <c r="E307" s="84"/>
    </row>
    <row r="308" spans="4:5" ht="12.75">
      <c r="D308" s="84"/>
      <c r="E308" s="84"/>
    </row>
    <row r="309" spans="4:5" ht="12.75">
      <c r="D309" s="84"/>
      <c r="E309" s="84"/>
    </row>
    <row r="310" spans="4:5" ht="12.75">
      <c r="D310" s="84"/>
      <c r="E310" s="84"/>
    </row>
    <row r="311" spans="4:5" ht="12.75">
      <c r="D311" s="84"/>
      <c r="E311" s="84"/>
    </row>
    <row r="312" spans="4:5" ht="12.75">
      <c r="D312" s="84"/>
      <c r="E312" s="84"/>
    </row>
    <row r="313" spans="4:5" ht="12.75">
      <c r="D313" s="84"/>
      <c r="E313" s="84"/>
    </row>
    <row r="314" spans="4:5" ht="12.75">
      <c r="D314" s="84"/>
      <c r="E314" s="84"/>
    </row>
    <row r="315" spans="4:5" ht="12.75">
      <c r="D315" s="84"/>
      <c r="E315" s="84"/>
    </row>
    <row r="316" spans="4:5" ht="12.75">
      <c r="D316" s="84"/>
      <c r="E316" s="84"/>
    </row>
    <row r="317" spans="4:5" ht="12.75">
      <c r="D317" s="84"/>
      <c r="E317" s="84"/>
    </row>
    <row r="318" spans="4:5" ht="12.75">
      <c r="D318" s="84"/>
      <c r="E318" s="84"/>
    </row>
    <row r="319" spans="4:5" ht="12.75">
      <c r="D319" s="84"/>
      <c r="E319" s="84"/>
    </row>
    <row r="320" spans="4:5" ht="12.75">
      <c r="D320" s="84"/>
      <c r="E320" s="84"/>
    </row>
    <row r="321" spans="4:5" ht="12.75">
      <c r="D321" s="84"/>
      <c r="E321" s="84"/>
    </row>
    <row r="322" spans="4:5" ht="12.75">
      <c r="D322" s="84"/>
      <c r="E322" s="84"/>
    </row>
    <row r="323" spans="4:5" ht="12.75">
      <c r="D323" s="84"/>
      <c r="E323" s="84"/>
    </row>
    <row r="324" spans="4:5" ht="12.75">
      <c r="D324" s="84"/>
      <c r="E324" s="84"/>
    </row>
    <row r="325" spans="4:5" ht="12.75">
      <c r="D325" s="84"/>
      <c r="E325" s="84"/>
    </row>
    <row r="326" spans="4:5" ht="12.75">
      <c r="D326" s="84"/>
      <c r="E326" s="84"/>
    </row>
    <row r="327" spans="4:5" ht="12.75">
      <c r="D327" s="84"/>
      <c r="E327" s="84"/>
    </row>
    <row r="328" spans="4:5" ht="12.75">
      <c r="D328" s="84"/>
      <c r="E328" s="84"/>
    </row>
    <row r="329" spans="4:5" ht="12.75">
      <c r="D329" s="84"/>
      <c r="E329" s="84"/>
    </row>
    <row r="330" spans="4:5" ht="12.75">
      <c r="D330" s="84"/>
      <c r="E330" s="84"/>
    </row>
    <row r="331" spans="4:5" ht="12.75">
      <c r="D331" s="84"/>
      <c r="E331" s="84"/>
    </row>
    <row r="332" spans="4:5" ht="12.75">
      <c r="D332" s="84"/>
      <c r="E332" s="84"/>
    </row>
    <row r="333" spans="4:5" ht="12.75">
      <c r="D333" s="84"/>
      <c r="E333" s="84"/>
    </row>
    <row r="334" spans="4:5" ht="12.75">
      <c r="D334" s="84"/>
      <c r="E334" s="84"/>
    </row>
    <row r="335" spans="4:5" ht="12.75">
      <c r="D335" s="84"/>
      <c r="E335" s="84"/>
    </row>
    <row r="336" spans="4:5" ht="12.75">
      <c r="D336" s="84"/>
      <c r="E336" s="84"/>
    </row>
    <row r="337" spans="4:5" ht="12.75">
      <c r="D337" s="84"/>
      <c r="E337" s="84"/>
    </row>
    <row r="338" spans="4:5" ht="12.75">
      <c r="D338" s="84"/>
      <c r="E338" s="84"/>
    </row>
    <row r="339" spans="4:5" ht="12.75">
      <c r="D339" s="84"/>
      <c r="E339" s="84"/>
    </row>
    <row r="340" spans="4:5" ht="12.75">
      <c r="D340" s="84"/>
      <c r="E340" s="84"/>
    </row>
    <row r="341" spans="4:5" ht="12.75">
      <c r="D341" s="84"/>
      <c r="E341" s="84"/>
    </row>
    <row r="342" spans="4:5" ht="12.75">
      <c r="D342" s="84"/>
      <c r="E342" s="84"/>
    </row>
    <row r="343" spans="4:5" ht="12.75">
      <c r="D343" s="84"/>
      <c r="E343" s="84"/>
    </row>
    <row r="344" spans="4:5" ht="12.75">
      <c r="D344" s="84"/>
      <c r="E344" s="84"/>
    </row>
    <row r="345" spans="4:5" ht="12.75">
      <c r="D345" s="84"/>
      <c r="E345" s="84"/>
    </row>
    <row r="346" spans="4:5" ht="12.75">
      <c r="D346" s="82"/>
      <c r="E346" s="82"/>
    </row>
    <row r="347" spans="4:5" ht="12.75">
      <c r="D347" s="82"/>
      <c r="E347" s="82"/>
    </row>
    <row r="348" spans="4:5" ht="12.75">
      <c r="D348" s="82"/>
      <c r="E348" s="82"/>
    </row>
    <row r="349" spans="4:5" ht="12.75">
      <c r="D349" s="82"/>
      <c r="E349" s="82"/>
    </row>
    <row r="350" spans="4:5" ht="12.75">
      <c r="D350" s="82"/>
      <c r="E350" s="82"/>
    </row>
    <row r="351" spans="4:5" ht="12.75">
      <c r="D351" s="82"/>
      <c r="E351" s="82"/>
    </row>
    <row r="352" spans="4:5" ht="12.75">
      <c r="D352" s="82"/>
      <c r="E352" s="82"/>
    </row>
    <row r="353" spans="4:5" ht="12.75">
      <c r="D353" s="82"/>
      <c r="E353" s="82"/>
    </row>
    <row r="354" spans="4:5" ht="12.75">
      <c r="D354" s="82"/>
      <c r="E354" s="82"/>
    </row>
    <row r="355" spans="4:5" ht="12.75">
      <c r="D355" s="82"/>
      <c r="E355" s="82"/>
    </row>
    <row r="356" spans="4:5" ht="12.75">
      <c r="D356" s="82"/>
      <c r="E356" s="82"/>
    </row>
    <row r="357" spans="4:5" ht="12.75">
      <c r="D357" s="82"/>
      <c r="E357" s="82"/>
    </row>
    <row r="358" spans="4:5" ht="12.75">
      <c r="D358" s="82"/>
      <c r="E358" s="82"/>
    </row>
    <row r="359" spans="4:5" ht="12.75">
      <c r="D359" s="82"/>
      <c r="E359" s="82"/>
    </row>
    <row r="360" spans="4:5" ht="12.75">
      <c r="D360" s="82"/>
      <c r="E360" s="82"/>
    </row>
    <row r="361" spans="4:5" ht="12.75">
      <c r="D361" s="82"/>
      <c r="E361" s="82"/>
    </row>
    <row r="362" spans="4:5" ht="12.75">
      <c r="D362" s="82"/>
      <c r="E362" s="82"/>
    </row>
    <row r="363" spans="4:5" ht="12.75">
      <c r="D363" s="82"/>
      <c r="E363" s="82"/>
    </row>
    <row r="364" spans="4:5" ht="12.75">
      <c r="D364" s="82"/>
      <c r="E364" s="82"/>
    </row>
    <row r="365" spans="4:5" ht="12.75">
      <c r="D365" s="82"/>
      <c r="E365" s="82"/>
    </row>
    <row r="366" spans="4:5" ht="12.75">
      <c r="D366" s="82"/>
      <c r="E366" s="82"/>
    </row>
    <row r="367" spans="4:5" ht="12.75">
      <c r="D367" s="82"/>
      <c r="E367" s="82"/>
    </row>
    <row r="368" spans="4:5" ht="12.75">
      <c r="D368" s="82"/>
      <c r="E368" s="82"/>
    </row>
    <row r="369" spans="4:5" ht="12.75">
      <c r="D369" s="82"/>
      <c r="E369" s="82"/>
    </row>
    <row r="370" spans="4:5" ht="12.75">
      <c r="D370" s="82"/>
      <c r="E370" s="82"/>
    </row>
    <row r="371" spans="4:5" ht="12.75">
      <c r="D371" s="82"/>
      <c r="E371" s="82"/>
    </row>
    <row r="372" spans="4:5" ht="12.75">
      <c r="D372" s="82"/>
      <c r="E372" s="82"/>
    </row>
    <row r="373" spans="4:5" ht="12.75">
      <c r="D373" s="82"/>
      <c r="E373" s="82"/>
    </row>
    <row r="374" spans="4:5" ht="12.75">
      <c r="D374" s="82"/>
      <c r="E374" s="82"/>
    </row>
    <row r="375" spans="4:5" ht="12.75">
      <c r="D375" s="82"/>
      <c r="E375" s="82"/>
    </row>
    <row r="376" spans="4:5" ht="12.75">
      <c r="D376" s="82"/>
      <c r="E376" s="82"/>
    </row>
    <row r="377" spans="4:5" ht="12.75">
      <c r="D377" s="82"/>
      <c r="E377" s="82"/>
    </row>
    <row r="378" spans="4:5" ht="12.75">
      <c r="D378" s="82"/>
      <c r="E378" s="82"/>
    </row>
    <row r="379" spans="4:5" ht="12.75">
      <c r="D379" s="82"/>
      <c r="E379" s="82"/>
    </row>
    <row r="380" spans="4:5" ht="12.75">
      <c r="D380" s="82"/>
      <c r="E380" s="82"/>
    </row>
    <row r="381" spans="4:5" ht="12.75">
      <c r="D381" s="82"/>
      <c r="E381" s="82"/>
    </row>
    <row r="382" spans="4:5" ht="12.75">
      <c r="D382" s="82"/>
      <c r="E382" s="82"/>
    </row>
    <row r="383" spans="4:5" ht="12.75">
      <c r="D383" s="82"/>
      <c r="E383" s="82"/>
    </row>
    <row r="384" spans="4:5" ht="12.75">
      <c r="D384" s="82"/>
      <c r="E384" s="82"/>
    </row>
    <row r="385" spans="4:5" ht="12.75">
      <c r="D385" s="82"/>
      <c r="E385" s="82"/>
    </row>
    <row r="386" spans="4:5" ht="12.75">
      <c r="D386" s="82"/>
      <c r="E386" s="82"/>
    </row>
    <row r="387" spans="4:5" ht="12.75">
      <c r="D387" s="82"/>
      <c r="E387" s="82"/>
    </row>
    <row r="388" spans="4:5" ht="12.75">
      <c r="D388" s="82"/>
      <c r="E388" s="82"/>
    </row>
    <row r="389" spans="4:5" ht="12.75">
      <c r="D389" s="82"/>
      <c r="E389" s="82"/>
    </row>
    <row r="390" spans="4:5" ht="12.75">
      <c r="D390" s="82"/>
      <c r="E390" s="82"/>
    </row>
    <row r="391" spans="4:5" ht="12.75">
      <c r="D391" s="82"/>
      <c r="E391" s="82"/>
    </row>
    <row r="392" spans="4:5" ht="12.75">
      <c r="D392" s="82"/>
      <c r="E392" s="82"/>
    </row>
    <row r="393" spans="4:5" ht="12.75">
      <c r="D393" s="82"/>
      <c r="E393" s="82"/>
    </row>
    <row r="394" spans="4:5" ht="12.75">
      <c r="D394" s="82"/>
      <c r="E394" s="82"/>
    </row>
    <row r="395" spans="4:5" ht="12.75">
      <c r="D395" s="82"/>
      <c r="E395" s="82"/>
    </row>
    <row r="396" spans="4:5" ht="12.75">
      <c r="D396" s="82"/>
      <c r="E396" s="82"/>
    </row>
    <row r="397" spans="4:5" ht="12.75">
      <c r="D397" s="82"/>
      <c r="E397" s="82"/>
    </row>
    <row r="398" spans="4:5" ht="12.75">
      <c r="D398" s="82"/>
      <c r="E398" s="82"/>
    </row>
    <row r="399" spans="4:5" ht="12.75">
      <c r="D399" s="82"/>
      <c r="E399" s="82"/>
    </row>
    <row r="400" spans="4:5" ht="12.75">
      <c r="D400" s="82"/>
      <c r="E400" s="82"/>
    </row>
    <row r="401" spans="4:5" ht="12.75">
      <c r="D401" s="82"/>
      <c r="E401" s="82"/>
    </row>
    <row r="402" spans="4:5" ht="12.75">
      <c r="D402" s="82"/>
      <c r="E402" s="82"/>
    </row>
    <row r="403" spans="4:5" ht="12.75">
      <c r="D403" s="82"/>
      <c r="E403" s="82"/>
    </row>
    <row r="404" spans="4:5" ht="12.75">
      <c r="D404" s="82"/>
      <c r="E404" s="82"/>
    </row>
    <row r="405" spans="4:5" ht="12.75">
      <c r="D405" s="82"/>
      <c r="E405" s="82"/>
    </row>
    <row r="406" spans="4:5" ht="12.75">
      <c r="D406" s="82"/>
      <c r="E406" s="82"/>
    </row>
    <row r="407" spans="4:5" ht="12.75">
      <c r="D407" s="82"/>
      <c r="E407" s="82"/>
    </row>
    <row r="408" spans="4:5" ht="12.75">
      <c r="D408" s="82"/>
      <c r="E408" s="82"/>
    </row>
    <row r="409" spans="4:5" ht="12.75">
      <c r="D409" s="82"/>
      <c r="E409" s="82"/>
    </row>
    <row r="410" spans="4:5" ht="12.75">
      <c r="D410" s="82"/>
      <c r="E410" s="82"/>
    </row>
    <row r="411" spans="4:5" ht="12.75">
      <c r="D411" s="82"/>
      <c r="E411" s="82"/>
    </row>
    <row r="412" spans="4:5" ht="12.75">
      <c r="D412" s="82"/>
      <c r="E412" s="82"/>
    </row>
    <row r="413" spans="4:5" ht="12.75">
      <c r="D413" s="82"/>
      <c r="E413" s="82"/>
    </row>
    <row r="414" spans="4:5" ht="12.75">
      <c r="D414" s="82"/>
      <c r="E414" s="82"/>
    </row>
    <row r="415" spans="4:5" ht="12.75">
      <c r="D415" s="82"/>
      <c r="E415" s="82"/>
    </row>
    <row r="416" spans="4:5" ht="12.75">
      <c r="D416" s="82"/>
      <c r="E416" s="82"/>
    </row>
    <row r="417" spans="4:5" ht="12.75">
      <c r="D417" s="82"/>
      <c r="E417" s="82"/>
    </row>
    <row r="418" spans="4:5" ht="12.75">
      <c r="D418" s="82"/>
      <c r="E418" s="82"/>
    </row>
    <row r="419" spans="4:5" ht="12.75">
      <c r="D419" s="82"/>
      <c r="E419" s="82"/>
    </row>
    <row r="420" spans="4:5" ht="12.75">
      <c r="D420" s="82"/>
      <c r="E420" s="82"/>
    </row>
    <row r="421" spans="4:5" ht="12.75">
      <c r="D421" s="82"/>
      <c r="E421" s="82"/>
    </row>
    <row r="422" spans="4:5" ht="12.75">
      <c r="D422" s="82"/>
      <c r="E422" s="82"/>
    </row>
    <row r="423" spans="4:5" ht="12.75">
      <c r="D423" s="82"/>
      <c r="E423" s="82"/>
    </row>
    <row r="424" spans="4:5" ht="12.75">
      <c r="D424" s="82"/>
      <c r="E424" s="82"/>
    </row>
    <row r="425" spans="4:5" ht="12.75">
      <c r="D425" s="82"/>
      <c r="E425" s="82"/>
    </row>
    <row r="426" spans="4:5" ht="12.75">
      <c r="D426" s="82"/>
      <c r="E426" s="82"/>
    </row>
    <row r="427" spans="4:5" ht="12.75">
      <c r="D427" s="82"/>
      <c r="E427" s="82"/>
    </row>
    <row r="428" spans="4:5" ht="12.75">
      <c r="D428" s="82"/>
      <c r="E428" s="82"/>
    </row>
    <row r="429" spans="4:5" ht="12.75">
      <c r="D429" s="82"/>
      <c r="E429" s="82"/>
    </row>
    <row r="430" spans="4:5" ht="12.75">
      <c r="D430" s="82"/>
      <c r="E430" s="82"/>
    </row>
    <row r="431" spans="4:5" ht="12.75">
      <c r="D431" s="82"/>
      <c r="E431" s="82"/>
    </row>
    <row r="432" spans="4:5" ht="12.75">
      <c r="D432" s="82"/>
      <c r="E432" s="82"/>
    </row>
    <row r="433" spans="4:5" ht="12.75">
      <c r="D433" s="82"/>
      <c r="E433" s="82"/>
    </row>
    <row r="434" spans="4:5" ht="12.75">
      <c r="D434" s="82"/>
      <c r="E434" s="82"/>
    </row>
    <row r="435" spans="4:5" ht="12.75">
      <c r="D435" s="82"/>
      <c r="E435" s="82"/>
    </row>
    <row r="436" spans="4:5" ht="12.75">
      <c r="D436" s="82"/>
      <c r="E436" s="82"/>
    </row>
    <row r="437" spans="4:5" ht="12.75">
      <c r="D437" s="82"/>
      <c r="E437" s="82"/>
    </row>
    <row r="438" spans="4:5" ht="12.75">
      <c r="D438" s="82"/>
      <c r="E438" s="82"/>
    </row>
    <row r="439" spans="4:5" ht="12.75">
      <c r="D439" s="82"/>
      <c r="E439" s="82"/>
    </row>
    <row r="440" spans="4:5" ht="12.75">
      <c r="D440" s="82"/>
      <c r="E440" s="82"/>
    </row>
    <row r="441" spans="4:5" ht="12.75">
      <c r="D441" s="82"/>
      <c r="E441" s="82"/>
    </row>
    <row r="442" spans="4:5" ht="12.75">
      <c r="D442" s="82"/>
      <c r="E442" s="82"/>
    </row>
    <row r="443" spans="4:5" ht="12.75">
      <c r="D443" s="82"/>
      <c r="E443" s="82"/>
    </row>
    <row r="444" spans="4:5" ht="12.75">
      <c r="D444" s="82"/>
      <c r="E444" s="82"/>
    </row>
    <row r="445" spans="4:5" ht="12.75">
      <c r="D445" s="82"/>
      <c r="E445" s="82"/>
    </row>
    <row r="446" spans="4:5" ht="12.75">
      <c r="D446" s="82"/>
      <c r="E446" s="82"/>
    </row>
    <row r="447" spans="4:5" ht="12.75">
      <c r="D447" s="82"/>
      <c r="E447" s="82"/>
    </row>
    <row r="448" spans="4:5" ht="12.75">
      <c r="D448" s="82"/>
      <c r="E448" s="82"/>
    </row>
    <row r="449" spans="4:5" ht="12.75">
      <c r="D449" s="82"/>
      <c r="E449" s="82"/>
    </row>
    <row r="450" spans="4:5" ht="12.75">
      <c r="D450" s="82"/>
      <c r="E450" s="82"/>
    </row>
    <row r="451" spans="4:5" ht="12.75">
      <c r="D451" s="82"/>
      <c r="E451" s="82"/>
    </row>
    <row r="452" spans="4:5" ht="12.75">
      <c r="D452" s="82"/>
      <c r="E452" s="82"/>
    </row>
    <row r="453" spans="4:5" ht="12.75">
      <c r="D453" s="82"/>
      <c r="E453" s="82"/>
    </row>
    <row r="454" spans="4:5" ht="12.75">
      <c r="D454" s="82"/>
      <c r="E454" s="82"/>
    </row>
    <row r="455" spans="4:5" ht="12.75">
      <c r="D455" s="82"/>
      <c r="E455" s="82"/>
    </row>
    <row r="456" spans="4:5" ht="12.75">
      <c r="D456" s="82"/>
      <c r="E456" s="82"/>
    </row>
    <row r="457" spans="4:5" ht="12.75">
      <c r="D457" s="82"/>
      <c r="E457" s="82"/>
    </row>
    <row r="458" spans="4:5" ht="12.75">
      <c r="D458" s="82"/>
      <c r="E458" s="82"/>
    </row>
    <row r="459" spans="4:5" ht="12.75">
      <c r="D459" s="82"/>
      <c r="E459" s="82"/>
    </row>
    <row r="460" spans="4:5" ht="12.75">
      <c r="D460" s="82"/>
      <c r="E460" s="82"/>
    </row>
    <row r="461" spans="4:5" ht="12.75">
      <c r="D461" s="82"/>
      <c r="E461" s="82"/>
    </row>
    <row r="462" spans="4:5" ht="12.75">
      <c r="D462" s="82"/>
      <c r="E462" s="82"/>
    </row>
    <row r="463" spans="4:5" ht="12.75">
      <c r="D463" s="82"/>
      <c r="E463" s="82"/>
    </row>
    <row r="464" spans="4:5" ht="12.75">
      <c r="D464" s="82"/>
      <c r="E464" s="82"/>
    </row>
    <row r="465" spans="4:5" ht="12.75">
      <c r="D465" s="82"/>
      <c r="E465" s="82"/>
    </row>
    <row r="466" spans="4:5" ht="12.75">
      <c r="D466" s="82"/>
      <c r="E466" s="82"/>
    </row>
    <row r="467" spans="4:5" ht="12.75">
      <c r="D467" s="82"/>
      <c r="E467" s="82"/>
    </row>
    <row r="468" spans="4:5" ht="12.75">
      <c r="D468" s="82"/>
      <c r="E468" s="82"/>
    </row>
    <row r="469" spans="4:5" ht="12.75">
      <c r="D469" s="82"/>
      <c r="E469" s="82"/>
    </row>
    <row r="470" spans="4:5" ht="12.75">
      <c r="D470" s="82"/>
      <c r="E470" s="82"/>
    </row>
    <row r="471" spans="4:5" ht="12.75">
      <c r="D471" s="82"/>
      <c r="E471" s="82"/>
    </row>
    <row r="472" spans="4:5" ht="12.75">
      <c r="D472" s="82"/>
      <c r="E472" s="82"/>
    </row>
    <row r="473" spans="4:5" ht="12.75">
      <c r="D473" s="82"/>
      <c r="E473" s="82"/>
    </row>
    <row r="474" spans="4:5" ht="12.75">
      <c r="D474" s="82"/>
      <c r="E474" s="82"/>
    </row>
    <row r="475" spans="4:5" ht="12.75">
      <c r="D475" s="82"/>
      <c r="E475" s="82"/>
    </row>
    <row r="476" spans="4:5" ht="12.75">
      <c r="D476" s="82"/>
      <c r="E476" s="82"/>
    </row>
    <row r="477" spans="4:5" ht="12.75">
      <c r="D477" s="82"/>
      <c r="E477" s="82"/>
    </row>
    <row r="478" spans="4:5" ht="12.75">
      <c r="D478" s="82"/>
      <c r="E478" s="82"/>
    </row>
    <row r="479" spans="4:5" ht="12.75">
      <c r="D479" s="82"/>
      <c r="E479" s="82"/>
    </row>
    <row r="480" spans="4:5" ht="12.75">
      <c r="D480" s="82"/>
      <c r="E480" s="82"/>
    </row>
    <row r="481" spans="4:5" ht="12.75">
      <c r="D481" s="82"/>
      <c r="E481" s="82"/>
    </row>
    <row r="482" spans="4:5" ht="12.75">
      <c r="D482" s="82"/>
      <c r="E482" s="82"/>
    </row>
    <row r="483" spans="4:5" ht="12.75">
      <c r="D483" s="82"/>
      <c r="E483" s="82"/>
    </row>
    <row r="484" spans="4:5" ht="12.75">
      <c r="D484" s="82"/>
      <c r="E484" s="82"/>
    </row>
    <row r="485" spans="4:5" ht="12.75">
      <c r="D485" s="82"/>
      <c r="E485" s="82"/>
    </row>
    <row r="486" spans="4:5" ht="12.75">
      <c r="D486" s="82"/>
      <c r="E486" s="82"/>
    </row>
    <row r="487" spans="4:5" ht="12.75">
      <c r="D487" s="82"/>
      <c r="E487" s="82"/>
    </row>
    <row r="488" spans="4:5" ht="12.75">
      <c r="D488" s="82"/>
      <c r="E488" s="82"/>
    </row>
    <row r="489" spans="4:5" ht="12.75">
      <c r="D489" s="82"/>
      <c r="E489" s="82"/>
    </row>
    <row r="490" spans="4:5" ht="12.75">
      <c r="D490" s="82"/>
      <c r="E490" s="82"/>
    </row>
    <row r="491" spans="4:5" ht="12.75">
      <c r="D491" s="82"/>
      <c r="E491" s="82"/>
    </row>
    <row r="492" spans="4:5" ht="12.75">
      <c r="D492" s="82"/>
      <c r="E492" s="82"/>
    </row>
    <row r="493" spans="4:5" ht="12.75">
      <c r="D493" s="82"/>
      <c r="E493" s="82"/>
    </row>
    <row r="494" spans="4:5" ht="12.75">
      <c r="D494" s="82"/>
      <c r="E494" s="82"/>
    </row>
    <row r="495" spans="4:5" ht="12.75">
      <c r="D495" s="82"/>
      <c r="E495" s="82"/>
    </row>
    <row r="496" spans="4:5" ht="12.75">
      <c r="D496" s="82"/>
      <c r="E496" s="82"/>
    </row>
    <row r="497" spans="4:5" ht="12.75">
      <c r="D497" s="82"/>
      <c r="E497" s="82"/>
    </row>
    <row r="498" spans="4:5" ht="12.75">
      <c r="D498" s="82"/>
      <c r="E498" s="82"/>
    </row>
    <row r="499" spans="4:5" ht="12.75">
      <c r="D499" s="82"/>
      <c r="E499" s="82"/>
    </row>
    <row r="500" spans="4:5" ht="12.75">
      <c r="D500" s="82"/>
      <c r="E500" s="82"/>
    </row>
    <row r="501" spans="4:5" ht="12.75">
      <c r="D501" s="82"/>
      <c r="E501" s="82"/>
    </row>
    <row r="502" spans="4:5" ht="12.75">
      <c r="D502" s="82"/>
      <c r="E502" s="82"/>
    </row>
    <row r="503" spans="4:5" ht="12.75">
      <c r="D503" s="82"/>
      <c r="E503" s="82"/>
    </row>
    <row r="504" spans="4:5" ht="12.75">
      <c r="D504" s="82"/>
      <c r="E504" s="82"/>
    </row>
    <row r="505" spans="4:5" ht="12.75">
      <c r="D505" s="82"/>
      <c r="E505" s="82"/>
    </row>
    <row r="506" spans="4:5" ht="12.75">
      <c r="D506" s="82"/>
      <c r="E506" s="82"/>
    </row>
    <row r="507" spans="4:5" ht="12.75">
      <c r="D507" s="82"/>
      <c r="E507" s="82"/>
    </row>
    <row r="508" spans="4:5" ht="12.75">
      <c r="D508" s="82"/>
      <c r="E508" s="82"/>
    </row>
    <row r="509" spans="4:5" ht="12.75">
      <c r="D509" s="82"/>
      <c r="E509" s="82"/>
    </row>
    <row r="510" spans="4:5" ht="12.75">
      <c r="D510" s="82"/>
      <c r="E510" s="82"/>
    </row>
    <row r="511" spans="4:5" ht="12.75">
      <c r="D511" s="82"/>
      <c r="E511" s="82"/>
    </row>
    <row r="512" spans="4:5" ht="12.75">
      <c r="D512" s="82"/>
      <c r="E512" s="82"/>
    </row>
    <row r="513" spans="4:5" ht="12.75">
      <c r="D513" s="82"/>
      <c r="E513" s="82"/>
    </row>
    <row r="514" spans="4:5" ht="12.75">
      <c r="D514" s="82"/>
      <c r="E514" s="82"/>
    </row>
    <row r="515" spans="4:5" ht="12.75">
      <c r="D515" s="82"/>
      <c r="E515" s="82"/>
    </row>
    <row r="516" spans="4:5" ht="12.75">
      <c r="D516" s="82"/>
      <c r="E516" s="82"/>
    </row>
    <row r="517" spans="4:5" ht="12.75">
      <c r="D517" s="82"/>
      <c r="E517" s="82"/>
    </row>
    <row r="518" spans="4:5" ht="12.75">
      <c r="D518" s="82"/>
      <c r="E518" s="82"/>
    </row>
    <row r="519" spans="4:5" ht="12.75">
      <c r="D519" s="82"/>
      <c r="E519" s="82"/>
    </row>
    <row r="520" spans="4:5" ht="12.75">
      <c r="D520" s="82"/>
      <c r="E520" s="82"/>
    </row>
    <row r="521" spans="4:5" ht="12.75">
      <c r="D521" s="82"/>
      <c r="E521" s="82"/>
    </row>
    <row r="522" spans="4:5" ht="12.75">
      <c r="D522" s="82"/>
      <c r="E522" s="82"/>
    </row>
    <row r="523" spans="4:5" ht="12.75">
      <c r="D523" s="82"/>
      <c r="E523" s="82"/>
    </row>
    <row r="524" spans="4:5" ht="12.75">
      <c r="D524" s="82"/>
      <c r="E524" s="82"/>
    </row>
    <row r="525" spans="4:5" ht="12.75">
      <c r="D525" s="82"/>
      <c r="E525" s="82"/>
    </row>
    <row r="526" spans="4:5" ht="12.75">
      <c r="D526" s="82"/>
      <c r="E526" s="82"/>
    </row>
    <row r="527" spans="4:5" ht="12.75">
      <c r="D527" s="82"/>
      <c r="E527" s="82"/>
    </row>
    <row r="528" spans="4:5" ht="12.75">
      <c r="D528" s="82"/>
      <c r="E528" s="82"/>
    </row>
    <row r="529" spans="4:5" ht="12.75">
      <c r="D529" s="82"/>
      <c r="E529" s="82"/>
    </row>
    <row r="530" spans="4:5" ht="12.75">
      <c r="D530" s="82"/>
      <c r="E530" s="82"/>
    </row>
    <row r="531" spans="4:5" ht="12.75">
      <c r="D531" s="82"/>
      <c r="E531" s="82"/>
    </row>
    <row r="532" spans="4:5" ht="12.75">
      <c r="D532" s="82"/>
      <c r="E532" s="82"/>
    </row>
    <row r="533" spans="4:5" ht="12.75">
      <c r="D533" s="82"/>
      <c r="E533" s="82"/>
    </row>
    <row r="534" spans="4:5" ht="12.75">
      <c r="D534" s="82"/>
      <c r="E534" s="82"/>
    </row>
    <row r="535" spans="4:5" ht="12.75">
      <c r="D535" s="82"/>
      <c r="E535" s="82"/>
    </row>
    <row r="536" spans="4:5" ht="12.75">
      <c r="D536" s="82"/>
      <c r="E536" s="82"/>
    </row>
    <row r="537" spans="4:5" ht="12.75">
      <c r="D537" s="82"/>
      <c r="E537" s="82"/>
    </row>
    <row r="538" spans="4:5" ht="12.75">
      <c r="D538" s="82"/>
      <c r="E538" s="82"/>
    </row>
    <row r="539" spans="4:5" ht="12.75">
      <c r="D539" s="82"/>
      <c r="E539" s="82"/>
    </row>
    <row r="540" spans="4:5" ht="12.75">
      <c r="D540" s="82"/>
      <c r="E540" s="82"/>
    </row>
    <row r="541" spans="4:5" ht="12.75">
      <c r="D541" s="82"/>
      <c r="E541" s="82"/>
    </row>
    <row r="542" spans="4:5" ht="12.75">
      <c r="D542" s="82"/>
      <c r="E542" s="82"/>
    </row>
    <row r="543" spans="4:5" ht="12.75">
      <c r="D543" s="82"/>
      <c r="E543" s="82"/>
    </row>
    <row r="544" spans="4:5" ht="12.75">
      <c r="D544" s="82"/>
      <c r="E544" s="82"/>
    </row>
    <row r="545" spans="4:5" ht="12.75">
      <c r="D545" s="82"/>
      <c r="E545" s="82"/>
    </row>
    <row r="546" spans="4:5" ht="12.75">
      <c r="D546" s="82"/>
      <c r="E546" s="82"/>
    </row>
    <row r="547" spans="4:5" ht="12.75">
      <c r="D547" s="82"/>
      <c r="E547" s="82"/>
    </row>
    <row r="548" spans="4:5" ht="12.75">
      <c r="D548" s="82"/>
      <c r="E548" s="82"/>
    </row>
    <row r="549" spans="4:5" ht="12.75">
      <c r="D549" s="82"/>
      <c r="E549" s="82"/>
    </row>
    <row r="550" spans="4:5" ht="12.75">
      <c r="D550" s="82"/>
      <c r="E550" s="82"/>
    </row>
    <row r="551" spans="4:5" ht="12.75">
      <c r="D551" s="82"/>
      <c r="E551" s="82"/>
    </row>
    <row r="552" spans="4:5" ht="12.75">
      <c r="D552" s="82"/>
      <c r="E552" s="82"/>
    </row>
    <row r="553" spans="4:5" ht="12.75">
      <c r="D553" s="82"/>
      <c r="E553" s="82"/>
    </row>
    <row r="554" spans="4:5" ht="12.75">
      <c r="D554" s="82"/>
      <c r="E554" s="82"/>
    </row>
    <row r="555" spans="4:5" ht="12.75">
      <c r="D555" s="82"/>
      <c r="E555" s="82"/>
    </row>
    <row r="556" spans="4:5" ht="12.75">
      <c r="D556" s="82"/>
      <c r="E556" s="82"/>
    </row>
    <row r="557" spans="4:5" ht="12.75">
      <c r="D557" s="82"/>
      <c r="E557" s="82"/>
    </row>
    <row r="558" spans="4:5" ht="12.75">
      <c r="D558" s="82"/>
      <c r="E558" s="82"/>
    </row>
    <row r="559" spans="4:5" ht="12.75">
      <c r="D559" s="82"/>
      <c r="E559" s="82"/>
    </row>
    <row r="560" spans="4:5" ht="12.75">
      <c r="D560" s="82"/>
      <c r="E560" s="82"/>
    </row>
    <row r="561" spans="4:5" ht="12.75">
      <c r="D561" s="82"/>
      <c r="E561" s="82"/>
    </row>
    <row r="562" spans="4:5" ht="12.75">
      <c r="D562" s="82"/>
      <c r="E562" s="82"/>
    </row>
    <row r="563" spans="4:5" ht="12.75">
      <c r="D563" s="82"/>
      <c r="E563" s="82"/>
    </row>
    <row r="564" spans="4:5" ht="12.75">
      <c r="D564" s="82"/>
      <c r="E564" s="82"/>
    </row>
    <row r="565" spans="4:5" ht="12.75">
      <c r="D565" s="82"/>
      <c r="E565" s="82"/>
    </row>
    <row r="566" spans="4:5" ht="12.75">
      <c r="D566" s="82"/>
      <c r="E566" s="82"/>
    </row>
    <row r="567" spans="4:5" ht="12.75">
      <c r="D567" s="82"/>
      <c r="E567" s="82"/>
    </row>
    <row r="568" spans="4:5" ht="12.75">
      <c r="D568" s="82"/>
      <c r="E568" s="82"/>
    </row>
    <row r="569" spans="4:5" ht="12.75">
      <c r="D569" s="82"/>
      <c r="E569" s="82"/>
    </row>
    <row r="570" spans="4:5" ht="12.75">
      <c r="D570" s="82"/>
      <c r="E570" s="82"/>
    </row>
    <row r="571" spans="4:5" ht="12.75">
      <c r="D571" s="82"/>
      <c r="E571" s="82"/>
    </row>
    <row r="572" spans="4:5" ht="12.75">
      <c r="D572" s="82"/>
      <c r="E572" s="82"/>
    </row>
    <row r="573" spans="4:5" ht="12.75">
      <c r="D573" s="82"/>
      <c r="E573" s="82"/>
    </row>
    <row r="574" spans="4:5" ht="12.75">
      <c r="D574" s="82"/>
      <c r="E574" s="82"/>
    </row>
    <row r="575" spans="4:5" ht="12.75">
      <c r="D575" s="82"/>
      <c r="E575" s="82"/>
    </row>
    <row r="576" spans="4:5" ht="12.75">
      <c r="D576" s="82"/>
      <c r="E576" s="82"/>
    </row>
    <row r="577" spans="4:5" ht="12.75">
      <c r="D577" s="82"/>
      <c r="E577" s="82"/>
    </row>
    <row r="578" spans="4:5" ht="12.75">
      <c r="D578" s="82"/>
      <c r="E578" s="82"/>
    </row>
    <row r="579" spans="4:5" ht="12.75">
      <c r="D579" s="82"/>
      <c r="E579" s="82"/>
    </row>
    <row r="580" spans="4:5" ht="12.75">
      <c r="D580" s="82"/>
      <c r="E580" s="82"/>
    </row>
    <row r="581" spans="4:5" ht="12.75">
      <c r="D581" s="82"/>
      <c r="E581" s="82"/>
    </row>
    <row r="582" spans="4:5" ht="12.75">
      <c r="D582" s="82"/>
      <c r="E582" s="82"/>
    </row>
    <row r="583" spans="4:5" ht="12.75">
      <c r="D583" s="82"/>
      <c r="E583" s="82"/>
    </row>
    <row r="584" spans="4:5" ht="12.75">
      <c r="D584" s="82"/>
      <c r="E584" s="82"/>
    </row>
    <row r="585" spans="4:5" ht="12.75">
      <c r="D585" s="82"/>
      <c r="E585" s="82"/>
    </row>
    <row r="586" spans="4:5" ht="12.75">
      <c r="D586" s="82"/>
      <c r="E586" s="82"/>
    </row>
    <row r="587" spans="4:5" ht="12.75">
      <c r="D587" s="82"/>
      <c r="E587" s="82"/>
    </row>
    <row r="588" spans="4:5" ht="12.75">
      <c r="D588" s="82"/>
      <c r="E588" s="82"/>
    </row>
    <row r="589" spans="4:5" ht="12.75">
      <c r="D589" s="82"/>
      <c r="E589" s="82"/>
    </row>
    <row r="590" spans="4:5" ht="12.75">
      <c r="D590" s="82"/>
      <c r="E590" s="82"/>
    </row>
    <row r="591" spans="4:5" ht="12.75">
      <c r="D591" s="82"/>
      <c r="E591" s="82"/>
    </row>
    <row r="592" spans="4:5" ht="12.75">
      <c r="D592" s="82"/>
      <c r="E592" s="82"/>
    </row>
    <row r="593" spans="4:5" ht="12.75">
      <c r="D593" s="82"/>
      <c r="E593" s="82"/>
    </row>
    <row r="594" spans="4:5" ht="12.75">
      <c r="D594" s="82"/>
      <c r="E594" s="82"/>
    </row>
    <row r="595" spans="4:5" ht="12.75">
      <c r="D595" s="82"/>
      <c r="E595" s="82"/>
    </row>
    <row r="596" spans="4:5" ht="12.75">
      <c r="D596" s="82"/>
      <c r="E596" s="82"/>
    </row>
    <row r="597" spans="4:5" ht="12.75">
      <c r="D597" s="82"/>
      <c r="E597" s="82"/>
    </row>
    <row r="598" spans="4:5" ht="12.75">
      <c r="D598" s="82"/>
      <c r="E598" s="82"/>
    </row>
    <row r="599" spans="4:5" ht="12.75">
      <c r="D599" s="82"/>
      <c r="E599" s="82"/>
    </row>
    <row r="600" spans="4:5" ht="12.75">
      <c r="D600" s="82"/>
      <c r="E600" s="82"/>
    </row>
    <row r="601" spans="4:5" ht="12.75">
      <c r="D601" s="82"/>
      <c r="E601" s="82"/>
    </row>
    <row r="602" spans="4:5" ht="12.75">
      <c r="D602" s="82"/>
      <c r="E602" s="82"/>
    </row>
    <row r="603" spans="4:5" ht="12.75">
      <c r="D603" s="82"/>
      <c r="E603" s="82"/>
    </row>
    <row r="604" spans="4:5" ht="12.75">
      <c r="D604" s="82"/>
      <c r="E604" s="82"/>
    </row>
    <row r="605" spans="4:5" ht="12.75">
      <c r="D605" s="82"/>
      <c r="E605" s="82"/>
    </row>
    <row r="606" spans="4:5" ht="12.75">
      <c r="D606" s="82"/>
      <c r="E606" s="82"/>
    </row>
    <row r="607" spans="4:5" ht="12.75">
      <c r="D607" s="82"/>
      <c r="E607" s="82"/>
    </row>
    <row r="608" spans="4:5" ht="12.75">
      <c r="D608" s="82"/>
      <c r="E608" s="82"/>
    </row>
    <row r="609" spans="4:5" ht="12.75">
      <c r="D609" s="82"/>
      <c r="E609" s="82"/>
    </row>
    <row r="610" spans="4:5" ht="12.75">
      <c r="D610" s="82"/>
      <c r="E610" s="82"/>
    </row>
    <row r="611" spans="4:5" ht="12.75">
      <c r="D611" s="82"/>
      <c r="E611" s="82"/>
    </row>
    <row r="612" spans="4:5" ht="12.75">
      <c r="D612" s="82"/>
      <c r="E612" s="82"/>
    </row>
    <row r="613" spans="4:5" ht="12.75">
      <c r="D613" s="82"/>
      <c r="E613" s="82"/>
    </row>
    <row r="614" spans="4:5" ht="12.75">
      <c r="D614" s="82"/>
      <c r="E614" s="82"/>
    </row>
    <row r="615" spans="4:5" ht="12.75">
      <c r="D615" s="82"/>
      <c r="E615" s="82"/>
    </row>
    <row r="616" spans="4:5" ht="12.75">
      <c r="D616" s="82"/>
      <c r="E616" s="82"/>
    </row>
    <row r="617" spans="4:5" ht="12.75">
      <c r="D617" s="82"/>
      <c r="E617" s="82"/>
    </row>
    <row r="618" spans="4:5" ht="12.75">
      <c r="D618" s="82"/>
      <c r="E618" s="82"/>
    </row>
    <row r="619" spans="4:5" ht="12.75">
      <c r="D619" s="82"/>
      <c r="E619" s="82"/>
    </row>
    <row r="620" spans="4:5" ht="12.75">
      <c r="D620" s="82"/>
      <c r="E620" s="82"/>
    </row>
    <row r="621" spans="4:5" ht="12.75">
      <c r="D621" s="82"/>
      <c r="E621" s="82"/>
    </row>
    <row r="622" spans="4:5" ht="12.75">
      <c r="D622" s="82"/>
      <c r="E622" s="82"/>
    </row>
    <row r="623" spans="4:5" ht="12.75">
      <c r="D623" s="82"/>
      <c r="E623" s="82"/>
    </row>
    <row r="624" spans="4:5" ht="12.75">
      <c r="D624" s="82"/>
      <c r="E624" s="82"/>
    </row>
    <row r="625" spans="4:5" ht="12.75">
      <c r="D625" s="82"/>
      <c r="E625" s="82"/>
    </row>
    <row r="626" spans="4:5" ht="12.75">
      <c r="D626" s="82"/>
      <c r="E626" s="82"/>
    </row>
    <row r="627" spans="4:5" ht="12.75">
      <c r="D627" s="82"/>
      <c r="E627" s="82"/>
    </row>
    <row r="628" spans="4:5" ht="12.75">
      <c r="D628" s="82"/>
      <c r="E628" s="82"/>
    </row>
    <row r="629" spans="4:5" ht="12.75">
      <c r="D629" s="82"/>
      <c r="E629" s="82"/>
    </row>
    <row r="630" spans="4:5" ht="12.75">
      <c r="D630" s="82"/>
      <c r="E630" s="82"/>
    </row>
    <row r="631" spans="4:5" ht="12.75">
      <c r="D631" s="82"/>
      <c r="E631" s="82"/>
    </row>
    <row r="632" spans="4:5" ht="12.75">
      <c r="D632" s="82"/>
      <c r="E632" s="82"/>
    </row>
    <row r="633" spans="4:5" ht="12.75">
      <c r="D633" s="82"/>
      <c r="E633" s="82"/>
    </row>
    <row r="634" spans="4:5" ht="12.75">
      <c r="D634" s="82"/>
      <c r="E634" s="82"/>
    </row>
    <row r="635" spans="4:5" ht="12.75">
      <c r="D635" s="82"/>
      <c r="E635" s="82"/>
    </row>
    <row r="636" spans="4:5" ht="12.75">
      <c r="D636" s="82"/>
      <c r="E636" s="82"/>
    </row>
    <row r="637" spans="4:5" ht="12.75">
      <c r="D637" s="82"/>
      <c r="E637" s="82"/>
    </row>
  </sheetData>
  <sheetProtection/>
  <autoFilter ref="A11:CJ161"/>
  <mergeCells count="18">
    <mergeCell ref="A3:M3"/>
    <mergeCell ref="A163:B163"/>
    <mergeCell ref="K1:M1"/>
    <mergeCell ref="F2:J2"/>
    <mergeCell ref="K2:M2"/>
    <mergeCell ref="A7:M7"/>
    <mergeCell ref="A8:A10"/>
    <mergeCell ref="B8:B10"/>
    <mergeCell ref="C8:E9"/>
    <mergeCell ref="F8:G9"/>
    <mergeCell ref="H9:I9"/>
    <mergeCell ref="J9:J10"/>
    <mergeCell ref="K9:K10"/>
    <mergeCell ref="L9:M9"/>
    <mergeCell ref="A4:M4"/>
    <mergeCell ref="A5:M5"/>
    <mergeCell ref="A6:M6"/>
    <mergeCell ref="H8:M8"/>
  </mergeCells>
  <printOptions/>
  <pageMargins left="0.25" right="0.24" top="0.45" bottom="0.29" header="0.2" footer="0.17"/>
  <pageSetup fitToHeight="16"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IRINAKF</cp:lastModifiedBy>
  <cp:lastPrinted>2019-02-20T12:05:45Z</cp:lastPrinted>
  <dcterms:created xsi:type="dcterms:W3CDTF">2007-10-10T06:16:17Z</dcterms:created>
  <dcterms:modified xsi:type="dcterms:W3CDTF">2019-02-20T12:07:19Z</dcterms:modified>
  <cp:category/>
  <cp:version/>
  <cp:contentType/>
  <cp:contentStatus/>
</cp:coreProperties>
</file>